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県立】\"/>
    </mc:Choice>
  </mc:AlternateContent>
  <xr:revisionPtr revIDLastSave="0" documentId="13_ncr:1_{4ACAB53B-5E0D-401A-B391-318820A0EF78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5" i="14" l="1"/>
  <c r="P132" i="14" s="1"/>
  <c r="Q72" i="14"/>
  <c r="P99" i="14" s="1"/>
  <c r="M64" i="14"/>
  <c r="B64" i="14"/>
  <c r="K60" i="14"/>
  <c r="R45" i="14"/>
  <c r="H45" i="14"/>
  <c r="F45" i="14"/>
  <c r="D45" i="14"/>
  <c r="M44" i="14"/>
  <c r="J44" i="14"/>
  <c r="M43" i="14"/>
  <c r="J43" i="14"/>
  <c r="M42" i="14"/>
  <c r="J42" i="14"/>
  <c r="M41" i="14"/>
  <c r="J41" i="14"/>
  <c r="M40" i="14"/>
  <c r="J40" i="14"/>
  <c r="B40" i="14"/>
  <c r="M39" i="14"/>
  <c r="J39" i="14"/>
  <c r="B39" i="14"/>
  <c r="R34" i="14"/>
  <c r="L34" i="14"/>
  <c r="J34" i="14"/>
  <c r="H34" i="14"/>
  <c r="F34" i="14"/>
  <c r="J45" i="14" s="1"/>
  <c r="R61" i="14" s="1"/>
  <c r="D34" i="14"/>
  <c r="P17" i="14"/>
  <c r="N17" i="14"/>
  <c r="N16" i="14"/>
  <c r="N15" i="14"/>
  <c r="P14" i="14"/>
  <c r="N14" i="14"/>
  <c r="N34" i="8" l="1"/>
  <c r="O65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B59" i="8"/>
  <c r="B57" i="8"/>
  <c r="B55" i="8"/>
  <c r="B53" i="8"/>
  <c r="R34" i="8"/>
  <c r="D34" i="8"/>
  <c r="H46" i="8"/>
  <c r="B51" i="8"/>
  <c r="B49" i="8"/>
  <c r="M42" i="8"/>
  <c r="M43" i="8"/>
  <c r="M44" i="8"/>
  <c r="M45" i="8"/>
  <c r="M41" i="8"/>
  <c r="B45" i="8"/>
  <c r="B42" i="8"/>
  <c r="B43" i="8"/>
  <c r="B44" i="8"/>
  <c r="B41" i="8"/>
  <c r="B40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J46" i="8"/>
  <c r="R62" i="8" s="1"/>
  <c r="B65" i="8" l="1"/>
  <c r="M65" i="8"/>
  <c r="H2" i="7" l="1"/>
  <c r="K67" i="8"/>
  <c r="I2" i="7" l="1"/>
  <c r="A2" i="7"/>
  <c r="P67" i="8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</authors>
  <commentList>
    <comment ref="L28" authorId="0" shapeId="0" xr:uid="{19EECD75-161B-424C-AB92-9B880872E908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6" authorId="0" shapeId="0" xr:uid="{1B772185-A835-4116-8389-87643A9A58F2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5" authorId="1" shapeId="0" xr:uid="{2243D3A9-C7C9-4BA0-A89E-3C8A83BDFC48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8" authorId="0" shapeId="0" xr:uid="{5FEC24C5-669F-4424-97EC-22D3E6667976}">
      <text>
        <r>
          <rPr>
            <b/>
            <sz val="16"/>
            <color indexed="81"/>
            <rFont val="Meiryo UI"/>
            <family val="3"/>
            <charset val="128"/>
          </rPr>
          <t>授業研修（異校種）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D51" authorId="0" shapeId="0" xr:uid="{864FE064-8D2B-4DC6-993D-7A6684AA4E2F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69" authorId="0" shapeId="0" xr:uid="{64513AF4-0292-455B-9ABA-4269C9D42D6A}">
      <text>
        <r>
          <rPr>
            <b/>
            <sz val="16"/>
            <color indexed="81"/>
            <rFont val="Meiryo UI"/>
            <family val="3"/>
            <charset val="128"/>
          </rPr>
          <t>選択研修名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E71" authorId="0" shapeId="0" xr:uid="{ACE2123A-06EC-4848-9CCB-DD51B4ACFDD3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7月25日
Bブロック　7月26日
Cブロック　7月27日
Dブロック　7月28日</t>
        </r>
      </text>
    </comment>
    <comment ref="E72" authorId="0" shapeId="0" xr:uid="{1DCC81AF-30D4-47E7-B844-8890D5F9F5B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<sst xmlns="http://schemas.openxmlformats.org/spreadsheetml/2006/main" count="684" uniqueCount="143">
  <si>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</si>
  <si>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</si>
  <si>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</si>
  <si>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</si>
  <si>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</si>
  <si>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</si>
  <si>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</si>
  <si>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</si>
  <si>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</si>
  <si>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</si>
  <si>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</si>
  <si>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</si>
  <si>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</si>
  <si>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</si>
  <si>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</si>
  <si>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</si>
  <si>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</si>
  <si>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</si>
  <si>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</si>
  <si>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</si>
  <si>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</si>
  <si>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</si>
  <si>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</si>
  <si>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</si>
  <si>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</si>
  <si>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</si>
  <si>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</si>
  <si>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</si>
  <si>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</si>
  <si>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</si>
  <si>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</si>
  <si>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</si>
  <si>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</si>
  <si>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</si>
  <si>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</si>
  <si>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</si>
  <si>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</si>
  <si>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</si>
  <si>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</si>
  <si>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</si>
  <si>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</si>
  <si>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</si>
  <si>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</si>
  <si>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</si>
  <si>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</si>
  <si>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</si>
  <si>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</si>
  <si>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</si>
  <si>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</si>
  <si>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</si>
  <si>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</si>
  <si>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</si>
  <si>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</si>
  <si>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</si>
  <si>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</si>
  <si>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</si>
  <si>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</si>
  <si>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</si>
  <si>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</si>
  <si>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</si>
  <si>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</si>
  <si>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</si>
  <si>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</si>
  <si>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</si>
  <si>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</si>
  <si>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</si>
  <si>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</si>
  <si>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</si>
  <si>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</si>
  <si>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</si>
  <si>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</si>
  <si>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</si>
  <si>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</si>
  <si>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</si>
  <si>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</si>
  <si>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</si>
  <si>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　一郎</t>
  </si>
  <si>
    <t>田辺　春子</t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</si>
  <si>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</si>
  <si>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</si>
  <si>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</si>
  <si>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</si>
  <si>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>（県立高等学校・紀北用）</t>
    <rPh sb="9" eb="10">
      <t>キタ</t>
    </rPh>
    <phoneticPr fontId="2"/>
  </si>
  <si>
    <t>紀の国高等学校</t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</si>
  <si>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</si>
  <si>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</si>
  <si>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</si>
  <si>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</si>
  <si>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</si>
  <si>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</si>
  <si>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</si>
  <si>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</si>
  <si>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</si>
  <si>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</si>
  <si>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</si>
  <si>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</si>
  <si>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</si>
  <si>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</si>
  <si>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</si>
  <si>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</si>
  <si>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</si>
  <si>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</si>
  <si>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</si>
  <si>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</si>
  <si>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</si>
  <si>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</si>
  <si>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</si>
  <si>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</si>
  <si>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和歌山ビッグ愛</t>
    <rPh sb="0" eb="3">
      <t>ワカヤマ</t>
    </rPh>
    <rPh sb="6" eb="7">
      <t>アイ</t>
    </rPh>
    <phoneticPr fontId="2"/>
  </si>
  <si>
    <t>令和５年度初任者研修（２年次・３年次を含む。）旅費執行状況調査表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</si>
  <si>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紀北青少年の家（12月7日）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</si>
  <si>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白崎青少年の家（11月30日）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</si>
  <si>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潮岬青少年の家（11月16日）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</si>
  <si>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</si>
  <si>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</si>
  <si>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</si>
  <si>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</si>
  <si>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</si>
  <si>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</si>
  <si>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校長連絡協議会（4月24日）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</si>
  <si>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指導教員連絡協議会（4月13日）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</si>
  <si>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</si>
  <si>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</si>
  <si>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</si>
  <si>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</si>
  <si>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指導教員連絡協議会（4月14日）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</si>
  <si>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令和５年７月７日（金）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</si>
  <si>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令和５年９月８日（金）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</si>
  <si>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令和５年１２月８日（金）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</si>
  <si>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令和６年２月９日（金）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</si>
  <si>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</si>
  <si>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（特別支援学校・紀南用）</t>
    <rPh sb="1" eb="7">
      <t>トクベツシエンガッコウ</t>
    </rPh>
    <rPh sb="9" eb="10">
      <t>ミナミ</t>
    </rPh>
    <phoneticPr fontId="2"/>
  </si>
  <si>
    <t>特別支援学校費　教職員</t>
    <rPh sb="0" eb="2">
      <t>トクベツ</t>
    </rPh>
    <rPh sb="2" eb="4">
      <t>シエン</t>
    </rPh>
    <rPh sb="4" eb="6">
      <t>ガッコウ</t>
    </rPh>
    <rPh sb="6" eb="7">
      <t>ヒ</t>
    </rPh>
    <rPh sb="8" eb="11">
      <t>キョウショクイン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</si>
  <si>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</si>
  <si>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</si>
  <si>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</si>
  <si>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</si>
  <si>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</si>
  <si>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⑤差引
（①－④）</t>
    <rPh sb="1" eb="3">
      <t>サシヒキ</t>
    </rPh>
    <phoneticPr fontId="2"/>
  </si>
  <si>
    <t>社会福祉機関連携研修</t>
    <rPh sb="0" eb="2">
      <t>シャカイ</t>
    </rPh>
    <rPh sb="2" eb="4">
      <t>フクシ</t>
    </rPh>
    <rPh sb="4" eb="6">
      <t>キカン</t>
    </rPh>
    <rPh sb="6" eb="8">
      <t>レンケイ</t>
    </rPh>
    <rPh sb="8" eb="10">
      <t>ケンシュウ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</si>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</sst>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3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7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17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14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5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6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176" fontId="13" fillId="0" borderId="94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81" fontId="13" fillId="4" borderId="50" xfId="2" applyNumberFormat="1" applyFont="1" applyFill="1" applyBorder="1" applyAlignment="1" applyProtection="1">
      <alignment horizontal="right" vertical="center" shrinkToFit="1"/>
    </xf>
    <xf numFmtId="181" fontId="13" fillId="4" borderId="49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85" xfId="2" applyNumberFormat="1" applyFont="1" applyFill="1" applyBorder="1" applyAlignment="1" applyProtection="1">
      <alignment horizontal="right" vertical="center" shrinkToFit="1"/>
    </xf>
    <xf numFmtId="181" fontId="13" fillId="4" borderId="108" xfId="2" applyNumberFormat="1" applyFont="1" applyFill="1" applyBorder="1" applyAlignment="1" applyProtection="1">
      <alignment horizontal="right" vertical="center" shrinkToFit="1"/>
    </xf>
    <xf numFmtId="181" fontId="13" fillId="4" borderId="109" xfId="2" applyNumberFormat="1" applyFont="1" applyFill="1" applyBorder="1" applyAlignment="1" applyProtection="1">
      <alignment horizontal="right" vertical="center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12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74" xfId="0" applyNumberFormat="1" applyFont="1" applyBorder="1" applyAlignment="1" applyProtection="1">
      <alignment horizontal="center" vertical="center" shrinkToFit="1"/>
    </xf>
    <xf numFmtId="180" fontId="13" fillId="0" borderId="75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77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3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8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91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86" xfId="2" applyNumberFormat="1" applyFont="1" applyBorder="1" applyAlignment="1" applyProtection="1">
      <alignment horizontal="right" vertical="center" shrinkToFit="1"/>
      <protection locked="0"/>
    </xf>
    <xf numFmtId="177" fontId="13" fillId="0" borderId="87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177" fontId="13" fillId="0" borderId="88" xfId="2" applyNumberFormat="1" applyFont="1" applyBorder="1" applyAlignment="1" applyProtection="1">
      <alignment horizontal="right" vertical="center" shrinkToFit="1"/>
      <protection locked="0"/>
    </xf>
    <xf numFmtId="177" fontId="13" fillId="0" borderId="89" xfId="2" applyNumberFormat="1" applyFont="1" applyBorder="1" applyAlignment="1" applyProtection="1">
      <alignment horizontal="right" vertical="center" shrinkToFit="1"/>
      <protection locked="0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6" fontId="13" fillId="4" borderId="96" xfId="0" applyNumberFormat="1" applyFont="1" applyFill="1" applyBorder="1" applyAlignment="1" applyProtection="1">
      <alignment horizontal="center" vertical="center" shrinkToFit="1"/>
    </xf>
    <xf numFmtId="176" fontId="13" fillId="4" borderId="85" xfId="0" applyNumberFormat="1" applyFont="1" applyFill="1" applyBorder="1" applyAlignment="1" applyProtection="1">
      <alignment horizontal="center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85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13" fillId="4" borderId="98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77" fontId="13" fillId="0" borderId="91" xfId="0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4" xfId="2" applyNumberFormat="1" applyFont="1" applyBorder="1" applyAlignment="1" applyProtection="1">
      <alignment horizontal="right" vertical="center" shrinkToFit="1"/>
      <protection locked="0"/>
    </xf>
    <xf numFmtId="177" fontId="13" fillId="4" borderId="108" xfId="0" applyNumberFormat="1" applyFont="1" applyFill="1" applyBorder="1" applyAlignment="1" applyProtection="1">
      <alignment horizontal="right" vertical="center" shrinkToFit="1"/>
    </xf>
    <xf numFmtId="177" fontId="13" fillId="4" borderId="109" xfId="0" applyNumberFormat="1" applyFont="1" applyFill="1" applyBorder="1" applyAlignment="1" applyProtection="1">
      <alignment horizontal="right" vertical="center" shrinkToFit="1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41" fontId="13" fillId="4" borderId="99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90" xfId="2" applyNumberFormat="1" applyFont="1" applyBorder="1" applyAlignment="1" applyProtection="1">
      <alignment horizontal="right" vertical="center" shrinkToFit="1"/>
      <protection locked="0"/>
    </xf>
    <xf numFmtId="177" fontId="13" fillId="0" borderId="91" xfId="2" applyNumberFormat="1" applyFont="1" applyBorder="1" applyAlignment="1" applyProtection="1">
      <alignment horizontal="right" vertical="center" shrinkToFit="1"/>
      <protection locked="0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5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5" xfId="0" applyNumberFormat="1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178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7" fontId="13" fillId="0" borderId="103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4" xfId="0" applyNumberFormat="1" applyFont="1" applyBorder="1" applyAlignment="1" applyProtection="1">
      <alignment horizontal="center" vertical="center" shrinkToFit="1"/>
      <protection locked="0"/>
    </xf>
    <xf numFmtId="178" fontId="13" fillId="0" borderId="75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6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right" vertical="center" shrinkToFit="1"/>
      <protection locked="0"/>
    </xf>
    <xf numFmtId="177" fontId="13" fillId="0" borderId="107" xfId="0" applyNumberFormat="1" applyFont="1" applyBorder="1" applyAlignment="1" applyProtection="1">
      <alignment horizontal="right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EEF4A473-E39F-4B6D-97E0-84534F9FD0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6BACF853-F163-4209-AA95-590325A7E5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EA140A85-933B-43BF-8144-7E43F78F8C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F320A14E-3FBD-4C67-B936-350A3BD391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65D09418-6D8D-4104-B3BA-5DD5EE0DF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7472ADA8-2F11-4CA9-A47A-FA4AB33A7F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302ECA22-D8E3-4004-BA33-884B762427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0E4C5D5D-87AE-49F4-A3F0-6AE6B62950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3D881457-6889-4FE2-B1EB-944959287C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A25F7946-F306-4B4E-96C9-14BBD039D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9AEB3541-3CA4-4EA4-BB63-9E2B3BB41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29676EF3-1057-448A-9FC8-EBCAA4055C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EF4F6DDD-AA53-4932-910C-128E9DD2B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6AC3D3F2-40CE-40C9-A484-681402E5CF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005BCF49-516C-4A8F-A819-194E0F94D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33C4699E-9EF8-45EE-A0D4-1A184F0957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5619DBFA-B876-4D8B-A6E3-9B54988A8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E70698E4-1969-4529-BB60-A515A18492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16A7CB19-7C77-46F9-B190-9B151C7737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2C08AA51-515D-447B-9E8A-573408EA6F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7DA955A9-D0A6-420F-8F80-D1E566F958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27B2002C-0D47-451D-B1DD-3EFE57EEBD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D37E9B99-740E-4EA8-95C7-1BEC9B0F25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9D746869-13A0-4172-908B-AA4A96A1F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08322E01-A55C-43A7-A9DC-F28DE17A0D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9490DB62-9473-4A9A-AB00-FAED198B6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94ACB414-FA41-4254-903A-D0F42FD16F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0E6A4D1D-DD00-46BE-991C-19799C649B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C78D41F0-3CA9-4362-9653-929103001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38E0B3F1-0293-4FC7-92CC-186A903EE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244DFB0F-D4E5-471E-A780-F10EBAAA0B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11EDDFD6-5DD1-450B-9691-93D1F27107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25ED8EDA-7DEF-4916-8DFB-A408EBE497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3626E9D6-B0AD-4CA5-AE34-E23419A9C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3B119939-739F-473C-9A55-B5C97F9840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5B7156F3-DBCD-4498-B639-EAB46FD926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D48C9912-BB67-45B6-8CE4-4BFCCA4289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9B459BAE-1EB3-46A1-9491-98833D7411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5C37810B-1FC6-47E2-859D-C2C260E45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9E6FF90C-AC7B-4541-BF2B-576306F512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5F1A769E-FCC8-4067-92A6-FE5FA0BECC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AF24ACF8-88C0-4715-9348-181BB4ADA7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C8BB221C-CDA9-4B02-933E-E7F085E8B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753E3F7A-06A0-4E55-81FE-1CEE6145F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70D99991-B996-4D6C-BB51-CB18C006D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25B678F6-8DF3-4CEE-B6DB-05E03CF60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7520B98D-A19D-4C0D-A126-5DEC02BAC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08AD000F-38FA-4834-8A7A-C25DDFC17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F8DC4339-5C23-4BA2-8F2F-DDF38E57E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7BF6D5D8-5790-4CC2-897F-41AFED7EA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CC276DCF-16F8-4FBC-88E1-66E1F595C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2793ABCF-D506-4E78-9701-62E4EDC26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6D882A3C-157D-4265-AA32-0816A16F9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E3D371C3-FF7F-4268-9E96-30A6548E5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2368D666-ED54-49C9-A485-86D4377B6F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3EBCD8B2-39B0-4347-ACAA-8195AD7B84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FC9F73FA-AFD9-40BA-A9DC-B9E703293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62BD36D3-7486-4F34-8EA4-A2FF8DD7AE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D30AA827-BA6A-4871-A0F1-DBB65D44D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16717DD5-8BAE-478C-8843-97C24F1A2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0739CADA-AC6C-44A5-8DBC-B924B48F67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7E65B544-E47E-4D76-88A1-5271AC51CA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99E9DC16-B987-436E-96F5-722DB91E49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9F5C8437-0C4D-4927-8F43-2C7A981839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A172F5E7-AF37-43BE-8C55-9249E9C685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F16E119B-42B0-4F5F-997C-93662F09B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22523FD1-CAB1-400E-8709-4E10506735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324C9FFB-C836-43AD-89E2-71EE71A6F0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360FD0DD-5BB0-48AA-8C7B-5020C9F6ED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BE4C02BC-0E95-4849-9C8A-64A7AC0B7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72321422-B0F7-4D00-BF05-B7198FD2CF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C691D169-41DD-4D82-A092-7E6A2A0DF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856059D3-8E44-41F6-A36A-5812B8BE9C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71EF288F-5D5B-495B-9A34-5CC230DD61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08D6E2E1-3324-422F-9439-94A9C9A1B5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2B3897C9-10B1-429A-B3C9-33CD63D81A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D3E4565C-DB7D-4CF1-8102-572C3A389D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89E7FEED-F7C3-4915-A059-D6C06690E5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CA815F5F-8CA2-4641-BBFF-A884D1AC4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C78BE625-2C9A-4D81-B6D2-78B0F78AD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5413095C-3C6A-4945-AB99-583F996DB1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E9932FFA-E7D8-4A2F-B630-3A22AE0BF7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622509EB-BCF7-4789-8BF0-C04A9ED9AA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E8AB4027-F724-43D5-82CB-A5997C49A2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0B985772-A96B-490F-AE73-E5D1BAA3A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C78B0435-4671-4B98-A858-C17374D583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ABF4064E-F0F8-43CE-8C95-DD21FFF58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4401959E-9995-4B1E-90A0-0FEFAF767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4058261F-07D6-43CA-86E8-C38D0D637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32E1C74F-C89F-44EF-A51A-2CB82C8989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518EC92C-38D3-454F-A3EB-CB17B65B54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C608427F-2BF9-48D2-A799-D4F6801A94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B95DAA37-80D0-43C2-8F6C-7A1AC4C03BB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DC2ECF26-E20B-43DA-8016-20F6832EE2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3CB7DB44-49C2-4483-8674-B8796B62E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01D3449E-7902-4516-9075-3A3E22C1F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C1D3B996-FE9F-41BE-860C-7400983E28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43EA3038-C939-45E5-A58C-33B3D39491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E60D577C-2E0E-4490-8699-62CADA3DB2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0460A368-0C37-440C-A627-98E31FAEB3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FCED261C-12AF-446E-96B9-F242F04B6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023A1F89-A095-41C2-A290-25E606722E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5FB8015A-09C0-44F7-9E5E-C37710F382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15F851C8-E91B-4C54-9030-BEB26DDD47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0BA5D334-D0B4-45F5-AA30-B042D5ECD7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B9D7B806-7EAD-434B-B254-6722A52CDB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8EBC2683-A9F6-474D-8F0D-36CAAFC0F2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D483516E-AD92-476A-BA23-45DD0C603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64BFEA74-1C39-494F-B298-DBC2D598F5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94E78D21-EFBB-4A67-8ECD-953526773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FD4E6491-5556-4678-84FF-FCEDBDC38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8215CF72-46C8-492C-957E-3C54529610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7602666E-7DEE-42E1-A9C8-B0FF3B7A3B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CC0D97E0-9D96-437B-B9C1-6B944E914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3001A39F-9B8D-470E-ACDA-A2B83871BC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CA740D5D-49AF-44F5-AE02-B46DC59A5F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44E6A598-3462-44BE-932E-04121D4DCB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0E274E29-F9E2-40C4-959B-BFD7190D3D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5BF1C809-2DBE-4A23-A91B-3A4D52BDD1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629EAB27-5F73-4556-BB24-2D40F00508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330D47B0-F0E0-41AB-A9F7-F1548FD7A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93F5939D-7A0C-40EF-8BBA-BA204A089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1BBEF2DC-0B7A-4A95-AC55-282DC7F604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63981166-A922-4133-B702-1B7EF025F9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E7DE96EE-9065-411D-9459-DCE6850AB6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675D4713-0545-4F11-9603-D7E2341F2F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3D0E20AB-56F4-4D05-B1AE-9FF0416B1F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C1271490-36E2-43DC-8338-5205F942A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FBD40073-1E1D-4E90-8708-6BD424E2A2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917367CD-70B3-4155-95E8-D2D8B1C098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E331D9C0-7B33-42FC-8962-9CAD6F42DE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68AD3EB4-0FA0-48DB-8783-666F3108EB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C37B0A17-D98E-473E-9CF0-0C2AE489A0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12F4A767-DED4-4899-9CA9-E3C8775789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67830854-5E46-497F-BFAC-65EA698649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82AB6DEA-62EC-46ED-A136-B3EA1C437F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445960CA-7DA3-42B4-ABFD-A1E43F5FDC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652D91F2-04AB-4091-BC73-C4CD4B7049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505F9907-10BC-406B-9E1D-DDC529F6A5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D3B10518-76A5-49D3-9EFC-070EE8BB02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1AE7998B-A774-46FD-9279-5067487EBE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2055FF7E-D2BA-428F-881F-C3BD5306DB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9719BBD1-1307-4779-9F98-A0C324D535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B2AAC915-5F29-4998-9512-1BA6FB596E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B64CEA26-E532-45C0-88A5-8B9A480C67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13C3D673-85FD-43E8-A9B2-FD6AD5FB4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4F586451-56B8-4B5A-9470-996D99FA96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74B2B2EA-F75F-4DF4-AD83-F364FB8FF3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D34D140B-5255-4940-ABF2-D1C400404B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2C603B66-4C9B-4C92-A28B-AD4D458FB9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67033F5F-8FF2-4572-B5F8-64A712ED0F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C97A5B7E-E84F-4630-8499-3465086D9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3F5BE3B4-3054-4A3D-B04E-F5508CF4D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F2C20C16-31F5-467D-A70B-5D05052870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D87D8A02-12BF-4EDC-A5ED-13E3D37C65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66B24B7A-C132-4630-8D87-2F80025EE7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26362EBD-9195-4C5F-9CC3-083E5485C5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843C017C-0298-4744-AFB0-D67C4FAA79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5723648A-B081-485D-96B1-A1F2298CC2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33B57E42-DD58-4C1F-B2AC-2C047EB601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6E54055B-F5E5-4831-9726-E6AD99142C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094A5101-5541-4461-B33C-78467ED53E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920F5C1F-DED7-4037-A609-14B633DE5D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65957669-C212-4C63-911F-6E29F81518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8F8DEB9A-9245-4D77-B345-2954F8014D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CC6C627E-6B8C-4CBF-B8DF-70211C9DC1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8F642451-EF77-4B53-A9B7-D4066C1E00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BBD48169-2909-4B0D-ACB7-E15378D2A9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059BB814-6F73-4299-B832-DA1B1415A3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C84778DD-70AC-49B7-9FD4-E159C419FF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11656AA0-42B7-4E8C-9CB4-8C927D9E98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0ED5B869-A1D0-4181-91C6-9638A2709D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67DE1439-DB64-4305-BE25-954C56F014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FF00671A-BB19-4212-BE6E-49D6E4C333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F1681986-2C22-4A62-997D-FFD452746B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1808CF6C-F28A-4328-9932-CDCC8E6CC0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7D5D9FE0-2BCE-4B53-94D5-AC19A9AF4B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4E686DDB-A54E-48F5-9681-B908CD80B8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BDE90B8A-6981-4658-8D43-232E0D7258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173D74AC-1849-473D-9B64-8D2217C7E6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BA823099-ECE9-4C67-A2D1-5D0011E899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98FC760F-D8A3-4333-8D85-E73411790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DAE1685F-730C-4337-A2CE-677D80A4BA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D8C230AD-EE47-4CBC-8BB7-D05F985551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40F21447-1B4E-4AE2-8B33-22E38C3C8B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539AE504-6AAD-48AB-936E-6773EC17B9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85DBD8F2-4DF7-4A14-A7CF-693C314EDA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46C0D1B3-7CB5-499B-90B8-4A109CA3AA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6A97D59D-6F6A-4ECB-9642-73F06F4DCE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7719B83A-9C27-45B6-BD4F-0384216E39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838ADA6E-5F59-483B-8FB7-65D8511A84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618BCC85-5973-4D2A-B410-508AF3102E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1EB8171F-C50F-4D07-A57C-0BE9AA2E92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9EF6F997-464C-452C-9FF4-4DF6EC9C0E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32BD56AB-EAF8-49FC-98B3-22B711F994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F456951A-D7E8-45D4-AAA9-6CB8D62D65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D3D1C9EA-E5DB-4CD2-8397-AAF967D70F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AF949132-1485-4C12-9675-287A16A8DE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1BD0DC89-F0E3-4854-B9F1-4D033918DB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C53F389D-9E5C-4186-87CF-B280646E99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92691477-A35E-4C1E-B916-849C569114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70181819-CDB7-49B5-AD00-6FD2CF01C8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4B5E5F7C-AF33-4131-A505-DAD4BFCA06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ADA68DA1-0521-43F9-914B-840918493B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6A6A9622-D484-4370-8FED-45D694E9B0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9A9C4B73-63B3-49EA-8F49-35A82FD5D0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AEC0CAC6-A807-48E7-8D8C-58941A2F03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1A64DAB9-6C62-4B5C-A405-A2756A0814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E1E45DF1-1C5A-44B8-B0F3-78C8708ED9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4B0C59AB-1757-41D0-B862-AE2AA205ED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5251328B-FADC-46F0-B979-18EB2C186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749FDFDB-FCBF-4845-9877-0D6F7217E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AFE0F316-1D5B-4469-90AD-FC0A31681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9FF6E502-B7F5-45EC-B3C1-C1CEC6D98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80F9DE83-E893-4A6E-BB52-8744E2E42B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B54F0B6-1DFE-499C-8375-41956199DF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3B1D8284-17E5-4584-8B64-3721951EFC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9B77A811-82CD-4B71-9B67-B10DD027D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EAD815C-C15D-4381-9784-F396440225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DC3DCE2C-B283-41FA-B86A-80C817E636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A5A6D024-871F-4B62-9F62-EE56F8D332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7B36CFE8-2ED4-4FD1-94DE-67503E29D5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FE1DBA1-65B8-4B4A-96C0-7886F81347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D431B7A7-D9F5-4176-8BF9-F16AA22744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498435FC-A64C-429A-811D-6059E1CBF7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7EF444ED-0A74-4251-8C6C-631F32EA28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74397D40-E81D-4E2D-A981-44A1744DC9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D14262EE-FDC4-4502-996F-68CFB1EB16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F7D4E5A-D7B1-41E8-A09A-60773E3408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6301BCEE-B92D-47E5-83CC-4F94D1F078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5014A3F8-22CC-441A-BAF3-6459DF8AA5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D087E50D-5518-4BA4-B3EE-3EEC064AFE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94469E8B-A84E-4547-AA41-65D15EC459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E48D1E97-05EA-4CE0-BD39-8F90694D9C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A22599A8-B5E6-44F5-BA1D-296169895C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63165E66-80F5-422A-B1E2-50B3DF26CA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E92F0D15-C037-4610-A441-52B3FB0FE8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0B6D0E8C-86EC-46DF-A6C5-4164D60ADD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C885EA89-71F2-4132-8189-4EB0250144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7C00DB1F-7D62-4EDE-A8B4-6FD3A63ED2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A3EDEEBC-DFF5-4117-BF82-57661DEE30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56E05DF3-41D5-4747-88A9-04B11F8E2B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E5A32284-B3C6-4C6F-9984-4DE5D0F857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123A2FC5-1D1F-4867-99BF-8BEE74B96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17A741E3-105A-466C-8AE6-D9500564AC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B0C6C948-24CE-490E-B146-5FA55C127A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F030DF55-A1C9-4D06-B5E7-D95161AE50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41760738-0729-4D38-AB01-925CFE7699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B6D20EA4-83DD-44F7-9E93-0E7D9FB0C6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0EAE91E5-6908-4FB4-BBA2-752365CD09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06CCD233-BC95-4068-97BB-4453D2325A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F0726859-240E-4BAC-994D-C591DCED17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9B8848E4-C49A-48EB-B026-C7DBAD93E3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F4E166F1-9C1B-405A-B802-7AF1D63838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A6347B1C-F108-49AD-8460-DB33F902C8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6AB3E27F-268A-4D6F-9A2E-07F084857D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8D378AE8-9923-44D6-8D54-555AC28425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6922450F-2A22-4764-ADC7-663CF443DD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85589C92-96CA-4922-B924-D967298993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EC471133-F167-4004-8F86-D432416145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36825845-5DEA-4FC8-AD01-5D23FE0232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A0D47549-81A8-4C0B-A486-6BE358AEAE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837F7904-A500-45F1-B26A-B9CE30FD13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25633F6E-D83A-4410-A105-A23D8CDD54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1E580529-D728-4863-8D0F-AB74726B1B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158F8032-EE8C-47BD-9E8D-2E4AD247BF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1C0EAEBA-9063-412A-A504-038B980697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10391814-9B26-4282-B129-8395A27768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872273B9-2120-48DC-9546-3C2B604E7A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98149651-97F9-4364-9AF4-E6A06FAD40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CD18B783-5F3A-452C-B759-F77C0DF1E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1FED8ED7-457F-4281-A4E9-FF2A5A8A1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5D0FD7DD-AC63-46A6-A167-E02A9C73A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93C62331-3304-441A-8E4A-0E4EDBE11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92FA2883-6457-4884-B234-1B512ACE44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0F348995-7470-4E8C-BFBC-6839D14EE9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0A867268-CB11-4CA6-96E5-126B1C9BC0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32D81A29-5791-4E5F-9620-280CA6D110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9F630BA5-D01C-4444-BADC-DA6A1743A1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8AB0D415-4364-4CE3-A1F1-D1A761DF8A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314C460A-9B59-4AE8-B736-C06DF128F4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FC26072D-CEE1-4821-B8AF-28F65A2044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F4B4DA35-FEE9-447F-B607-10D4D95C29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EA4B3767-0379-430D-8432-96E3321D9C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4E7F3E94-97AF-4B6B-95D3-1EC2BB7CDB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327A72A4-F7ED-4810-8227-42A4CA617F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7AF997D7-CC1D-404C-A3EE-F4CAD2B007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2552C23E-14B3-44D8-AD44-6942C08F40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75043AD9-1163-42D4-BEB9-D3A0C21FCF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C30C6C81-38DE-4D82-9A47-656C7214E5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4DE4F194-0D06-4CED-AEF7-8830229789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CA929559-1CD0-4C2D-908B-5620C655F2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65191E33-B5AC-4871-BC13-D72405AEF4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D0C2D857-8FAF-4DD2-B473-98E52378CD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9DB153B1-2779-4622-AB0F-07056DE0DA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67E9E7A0-2D51-4AB9-A331-DB699CF23F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97FB0AFF-EA0E-4713-AEA3-B2B6E9CF77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9FC55759-7453-4137-884A-C2BC0694C3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84336CD7-D895-42B8-9C7C-9D484A48C7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683D8F21-9576-4E85-8183-F3B8340BE3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8229957B-90DE-4823-963E-6E14003E0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26F16A8C-6312-410F-8D83-4C3B20B05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4ABFA718-A382-4195-84E5-289C8C49A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211479CB-71D5-4DAD-974F-45D44E730D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283A6430-4E0D-4F32-905B-3E491BFD3F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973EE10B-9951-4AFA-9B99-AE9AC7360D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26F776A5-B5A9-4CA8-B515-31FB1FFD91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72BAC6FE-22A6-4E02-996E-62483F31C5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8005626A-D246-4AC9-A646-0F288C7C89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09FDE064-84F4-40D5-99B2-8019B7DEA4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71BABCD2-5B87-4566-A9B4-A7232D4A7E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B60BB857-DEB9-420B-B15B-E2CBCF934B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5E9C218C-23AB-42B6-BF16-683583DC0A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1F51D054-97D2-478F-83FC-26045FCBD3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0269CBC9-CBC7-490A-9CF6-2F782E04E0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D7862B65-0205-40E1-A719-F888B71FDD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3426C294-529A-491D-9DEA-90CCA3E7CC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90C69F7F-91F9-4387-A1C9-623D3CE649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AC87D3A0-5CF5-4EC0-9F09-AA596FF23E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CC1977B3-5ADB-4C80-A228-D9F37D1E6D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6220FDF0-4A4A-451D-BDB1-2456BA61AD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4D585072-E5BE-416F-8875-D8733DD828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DD8E9B23-38BA-47AF-92F6-60165AB829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2EABB569-62BA-456E-AA18-EE9ECB31B7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B2C5A672-CA81-4044-BACC-4419751590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58C14DAF-ED95-401A-AF29-DC48936A83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C80C7CBE-6371-491E-B8DC-858DAF68D8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7C5F38FB-81DC-4006-884D-103E294F66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6A88E5A4-FE8A-459A-B6CB-343B960C75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B9C9C609-8D9C-4ACC-AB91-CA8504A048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5F98A247-E6D5-47E2-A396-BD530C5BC2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E283DB69-E08F-41B0-91CB-B327DDB7BF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10401779-7E02-45FD-AE47-B81912BF65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8065A54E-E62E-4C72-9674-67AF6A356A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C8742398-052F-4483-A3A4-2B93F5D76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75DA5FAD-BB82-4724-8224-8286A0E672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68A39DAD-50EC-4CCD-8B96-81C6499150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A4D890EE-EFD7-45AE-A7A4-375967B7CC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2DD36B93-83A6-4F5A-8C45-42949B9720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2C358120-60CF-4425-A8ED-C70343CB1D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F6C6B82F-CA5B-4B8B-9B9F-145D0CAA93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05661484-C95A-49C3-BE89-70D267C76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FA08093B-4F18-4E69-8893-6B1617BA6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AC9F0124-318E-477A-B216-6EAE6AF56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01E59993-011E-466E-AC3F-1162E0F2A3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94786C25-90EC-45E3-BDCA-469FB083D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B1A26077-F2E6-4139-8C2B-50D73C8682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FA3FDEB3-380A-4C92-9E42-7EF571BC9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8D6559F3-369F-449D-843A-EBC9A56CE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D5C89F36-7C43-4DF0-B014-8447DDEA25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F6DCFA90-65C6-43B2-A9CD-DF1A291A4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318FB4D8-8011-4198-9D42-F33E3B0F52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43607AD5-AD6B-4D0E-BB98-05326B3C8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2171BB13-BAC8-4F58-A0C9-15D39E687F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9801C3A9-872E-44EC-816D-17663A46C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34A3C7C8-1D3D-4F20-836F-8559B8E30F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7DBAA9A4-0DC3-4002-9E8B-60384178CF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F12BEC55-704C-4DE1-AC98-5F0083B1A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C3E734CF-6E28-4959-9720-6EEEF990DB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79A6CB87-020A-4161-A719-B7205C16AD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4EC0B8DE-7EDC-49C0-8CF0-DFFFD30787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86D7A2B4-605C-44AE-A187-3CCFF48813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63A5C4CE-535D-4E4C-8316-F9841103FE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53AA9286-F553-4F64-8495-CB8F0ECDF3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22B200FF-B635-46C7-85A4-360ECC7E8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E646E45C-1ABA-4E65-8841-F4E95A5D12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21D42498-DF25-4821-90D0-0D70811981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925261D3-CF30-43BE-BF24-9BBB7F04C3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BF5885A8-F124-44B0-81DE-542A2C19D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B3658C4F-530F-4995-A03A-B74EC7C6B8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D3F04F2A-7EEC-43A0-AAEE-1D07567622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B30D78FA-6356-48F8-8D22-C8C4D01CAD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F8350070-8556-496B-9E1A-57493D207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6C198BB4-221B-462B-9393-DB2F30EF7F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BB3E54B3-D0E2-44BE-9815-0A4A5CBD1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B8AF9660-23CB-4931-B82C-B2DA91A8E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B77F4808-002D-47C9-8479-3180696CA0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8C477939-27A7-4B37-8DD6-AABF0295D8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41EB8536-23AF-4849-A947-6D53326080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89AC7E1F-5F25-40EA-A550-5D3DAE596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011CDDBF-BFB1-4E54-AC39-521312EFE0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F202A4A3-4AA9-4439-B0D9-5A02C98791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4D5684C8-143E-42D5-BB22-339ACED1C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9E943372-7334-4A05-8EDA-DB75D3CC72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B466714C-C754-4248-BAEC-C181A4EAE9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70BADF36-621F-481C-8A6A-D9CA76092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3FD02551-E7BD-4046-8959-C73FFAAECA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7191971E-C1FE-4EE1-8F9C-6FD6619A1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31CE3A67-80F6-4840-A9BE-BBFFD7614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0CBC6BA-CE9C-48E6-BC6F-F141438DDC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63A680F8-F82F-4B83-B4DD-3D575E4EAD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97A507E2-1BB8-41FE-B77E-BBB797642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9C88D579-74D1-4981-A7EC-A8D1EACFAF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DA391869-E586-4CA5-B909-71AAAA2AC7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3529624A-9114-4AB6-B063-37117CAB1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0393F251-D68E-4B45-9D30-BDA435CE2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B95E4C88-176E-4755-BD23-8A9FB6F83A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C5DC08BF-0C98-47E7-B60B-96167FD65E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C263A4FF-4CDC-406C-833D-524C006F47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F02795BF-EC87-4FA7-A062-055FD85F1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E3606491-BEC5-43A8-82F8-1AF3BDED98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B3443A57-9E8A-450C-81FD-1D658E3D8D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995CF037-1278-4147-9271-C749BCE2C4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A7B905D1-D84D-4F14-95AB-17A4539DF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69505762-8425-4BE6-BC56-D425F37E8B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CDBA756B-7E2F-4533-8ABF-106C2ABF46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140046BE-539A-4B43-8B1E-5DEF934519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8803C90E-C28B-4598-990E-9CE329C41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1863F361-D6AE-44D4-ACA7-F21D761BAA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62C604FB-68AA-4126-9AF5-DCC9124302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58B397EB-8A9E-48C4-9872-E86206E35D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A89C820A-ECF7-435B-8FC4-E4D6777D92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A5DA6A0D-E471-4E71-A9EE-F76C3FE364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CC2B848E-E6FE-4968-BA8F-0DF855ABCA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B132EDE5-AACB-438A-A0D4-E490D1418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F8D09A1A-D2B0-40FC-8443-4275424410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A5E41E2D-D194-4F77-BEEF-8192ABEF0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0A695152-DA54-4AAE-B9C0-EA1230D12C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AACF29B3-DF6E-4F21-8C92-FCC4813CA7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AC6D7868-EAF7-4DB7-89DE-BC76F05980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A4DF8B1C-E3A6-4088-90DD-DCC9101CB1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D0F23C4B-58E9-450C-9571-CD96B962DB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5371031E-EA9F-4949-AB7F-A8D3E46991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D760647A-36A4-481C-B40E-3EB2303FC5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E30039E1-9D29-4BF0-A7B3-5A65DDEC8D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48CB2183-0136-450F-98A9-BCEC6CE3B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18BE7E97-AAC6-4211-A802-72BD763C48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6B8DDB50-B078-43BE-B03B-8A8642F5AC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3A2A5819-9848-4BBB-A27E-EAE9DEE630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03ABC35B-9572-4E25-B819-0455F90D8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3CB26FB3-C277-40D7-A800-0DE7452CE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95D8B870-7E06-488B-A16C-521F506422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38DA5A9B-697E-49F5-A897-D1726D715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29F96A1B-C451-4E8C-9586-2D414EBBC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D0CA7A19-42DB-4093-B4DD-7C83E1460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0E2F161C-68D1-4467-B867-C05211A449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81B1E037-010C-4F11-B745-FCB9B5A810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E470A40E-E642-4294-BC72-DB90AEE76E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CED8799A-2AA2-40C6-9CF6-B1FF91A94F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6DBF65FF-2A22-443D-8A9F-CB92C31749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32A53160-80D6-4D12-AB18-94893D4C6C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005DAB0F-25BD-4D6A-8864-A90C424E4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FD1258F3-D43E-44BA-BEB2-829589160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2B41135E-8018-4DB7-968F-08F9A10C4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8ABEF6AE-5EC7-4589-906B-B05123CDD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1519FFBC-2399-470F-A94E-2BA69CBEAA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4A48A5FF-9A90-4E17-A17A-54A8C62EB3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E6EB1405-A507-41A9-AB81-E208C52CE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779C9378-D9C9-47BA-8907-A2365EF649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569CA3BA-F5AA-4359-963C-094C6E7471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1B82A162-6D42-41C8-9864-9974993AED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59860819-F9BE-44A4-A91E-83611FC0D1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85613BF9-DB65-4345-A0EB-DDDAFF6D36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48E98249-ADF3-457C-B6F4-557B8ED3D4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34D7ECF8-9B3C-4F66-BB88-F5EF53E4B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C234FF2D-85EA-4EB7-97E5-8F67CDCCA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8FDD7581-6BE2-4688-852B-708A6FD362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55E55480-DD6C-4BA5-BD92-ED15362EB3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04EFAC3F-D37E-40EE-951F-5F811A8456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3EEC4493-BA68-4088-9427-B8EEABA38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184F0835-6BB9-4548-B37F-BFA25A0D52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9806F4C4-54EE-476F-8F82-D76233DC8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B2913654-F603-4190-9CA2-ECA146BF67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4E9DD67F-9DC6-4B09-8E2D-F30DE81CB3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386ABDF5-7C1A-463B-9307-497D46910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E8AEA314-2AC6-4584-A9B7-D422033A6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9C0A3275-7D10-44E4-9F3D-2D9FE8F291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BE05C879-3C79-4696-A739-694632570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10BC40B8-2A70-4F4E-BD1A-A158810BA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00A444C9-9EB8-4ACD-9454-B9B72513A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FE37AEC6-C04C-498D-91D4-FA8060A2F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FD159CAC-6F47-4470-86CC-E0AD4706C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5A903344-615E-4367-BECC-5618DC4415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2C830CEF-B933-415E-8AA3-08B947E55B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629B14AB-A476-4D01-9397-DAC4CE01D2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B10353B0-36F4-41BF-B370-E4CC8B4674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5BAD2A2D-8AE9-4FAB-B9CC-1E5861297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B07B813D-FA37-455F-89FF-C89340D5D7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CED97589-8FEB-46A5-BCA3-EAE6EA94A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87C081ED-B229-4E62-8F02-40132F295A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F7D90DEB-2E17-459E-972E-C74657C7ED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A14EA779-0F5B-4901-9DE0-D55CC62C71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318271CE-D907-4F01-B462-C0B704A033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6862AF84-A90B-448A-8095-89FBCB5060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FDB43CE1-2C5F-4629-917D-03C60144C7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D0008E2F-8CC7-469B-B965-C9CB6564DC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D2C14CBF-4F4A-49A2-A6A1-B524118B0B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C5E4044F-BF1A-4709-8A64-E317972269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00BD2DE1-8EB7-4FBA-A302-FF6D18F3C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B958EC84-61DE-4838-83EE-2D4E495B4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D1097768-F90D-4967-9D5A-CD97A926E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FBD91235-3641-417F-9667-4F51CF27A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0DC008AD-801C-4C21-9D9E-F104A0E45D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4E213A09-D575-4F1C-8D3F-AAF6755BF7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AF710F86-D7C1-4841-A091-1C1008DCF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19F0E163-890B-46B5-96F2-768DEA5E7C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70BEE076-6D62-480A-8DBC-705E62C63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9FE35A49-E8C0-41EE-A670-8B1519FED8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532E950B-683B-4555-9581-2FF45C0B8F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6CA1B696-A98F-4D88-B7E8-01139EA2A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0BDB45AF-DC93-4D4A-919D-33BA5E4AA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4B385C0B-63E7-40E8-9692-45A3A4D87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73AA43B8-6724-43AE-8838-F77690ADF6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C451C244-CE02-4323-80D5-4792E27EB5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1AD44826-0D90-4E7E-8739-177D456D1E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2F5136B0-2D02-4D8F-B378-1A7D0E3DE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9B7B508B-2F64-4DC9-B717-F6738FA19A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1B1D549F-C540-49B3-9CE8-434D2D7B4D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DAABB9B3-5534-4BBC-928D-DF76D2975C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07A2BDA0-F148-4F12-BDAA-900CA7DC93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C92906A1-D9E0-4CBD-BA35-9D2BF297C8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35F2BB2F-E2A5-46FF-8716-9ACFF75AF5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0A6A6AD0-E3BF-481E-A331-E1B7D3335A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CB2FB5FD-80BD-4E8A-BBBA-E1C165AA02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CE425267-7455-4F45-84FB-F687027DD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66100580-17EF-4B5D-898B-543042FE92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7DEABAD4-2605-41FF-A879-2524FAB524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D2B16DFC-7B52-4E7B-B97B-E83C3DEE3D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1571DD8E-D783-4E04-BCF3-5425967050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97FAEF94-71A7-4B59-91E6-2EC5DBEEBC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3D0F64BE-DC44-431D-87EC-558AD3B0C9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14CAE8E0-86B9-4B2C-AA42-D797B3C0B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3DE3AA2A-CF47-44CE-9AF9-6E4F9D31DF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18651248-57FC-425C-B617-FA94F117A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74F6D5A7-533F-4E0B-A7F6-F24EBBD2D5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57FEC4D9-3032-462F-A537-21AD1635B7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2E062E36-6177-4119-920B-C27507F34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1B6B1B30-483B-4C6D-BC24-21C790BCB2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297FF346-CB01-48D4-A3F8-9F742FF717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972558C6-8567-41EA-84D0-4ED84387B3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05D1E99E-7947-466E-8DB3-21C93E7F9C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78456C6C-BE49-4913-B8F2-7007AF8558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4BAC0BB0-2148-4F7A-B9DB-FE64E801C7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DA677690-F6CD-466A-9736-D33D1EF2E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6884CFAA-EE8F-4EED-B196-BED4A66DB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69B70A07-454D-4016-8AA0-2EDE652F8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3F9E05FB-404C-47A4-B01B-70F0D9D89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83ADE639-0E67-43A6-87C2-EA45FE02F9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EA5955D4-C3B0-47B8-BB95-B0F52D2CE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C15920E9-62E4-4629-A468-7A074ADD1A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48DB1219-32D6-4CB3-AED1-677BE6CBE4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62E7AC07-E069-4F23-A3D1-7BE3F9B782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D5EF8660-A75C-4CAF-8D43-4DAA68FBE2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1C7ABB5A-C6D6-4997-BCBF-4315F90451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B08F44A2-1E64-43A5-9C77-E39DA954B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F21BC878-F09B-40A6-881D-7672E971B0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E4C7BC70-6A18-411F-9DD1-57811CD9C3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5AB0881B-2D67-4D1C-BEA6-5DC61DCFBD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CFFCFC6D-01D3-4A56-A8CA-7DCB22AEB8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08249420-D63B-48B0-818A-8A05B49C6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93FC58F1-D22F-4468-87F5-274EEE75DC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DBF863C-B6FB-4ED9-B72E-9FCA7A29C5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A478F7B9-4CC1-4E23-ABA2-A1A45003FA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EF2FB3C1-D028-4471-931A-F629B3C71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C3EAB57D-932A-43C7-9C7D-FA220F1FDA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D5CF7D60-3210-48A7-8147-23CE0991A0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163225BF-CEB1-4CEA-8EF1-6CBA24440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B5034F7E-4B78-40D5-89DF-DEA2A881B8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0BEC9423-E1C6-4D68-A37A-CF1264DF2A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B119F0ED-F9FC-4B0C-9820-1109AD736E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A20C5DE6-FDE7-46C3-ADD4-E94F1ADDA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8767D1A8-8758-416A-8ADC-5E12DB68AA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164469B2-08BB-4F69-888D-CFB1FAEF2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19FE46ED-369B-4563-B8F7-8172221FA8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B78887BF-5C19-4C99-B74D-4718ECD73F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1BEDD7C6-C842-4F3B-905A-AD8FFF19E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EA4332C5-2FAC-43CE-8963-3B85B81A2E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1FFFE97A-0D36-40AE-9858-6093A314A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407B27FB-B6B9-4030-915C-39922145D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A809F33A-3658-4096-AB24-FB47849CA8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308CB11E-1CFC-4503-956F-AD5599A1ACBD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9294F849-6A64-4B73-A1AC-E1267AE647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43A114F8-2887-4FE4-9B8F-B26DB187BA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A475F50B-A2AC-4575-B5FE-F44E05082A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45CF747A-23D9-4543-8321-D5A0B36051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61838537-17DF-4BBA-91E3-94EA6EAF3D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EDA436E9-87B7-4D0D-8BAB-11A38D96B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A43CF072-B71B-474B-A1EF-3C781B1CA0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66B054A8-9B35-4360-8F93-089DFCC2D2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3E8E4642-CF9D-4075-AB92-5CFC5DFF54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41FFA25E-5819-4B98-9F86-309EA6037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9E0CC82D-8A58-49D9-B070-B0DC4FAD7B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6B4D199A-FAAF-4D96-93A9-9D55512F08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4F02E679-16DC-4F91-A174-80B164DED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E183733D-F420-42AB-8A24-837B6A5EE5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A5868F38-E5C5-4C05-B487-2A3C4D3667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CADD3763-2C97-4F78-BDF1-014951BA1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4D65B17D-C658-42B6-90DA-2494A94E92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A3BB2FAA-67B7-4EEB-ACE9-0F83057CAD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DCA879B6-DF82-4F7A-BDEA-7CB3B8990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1C2E4AA1-FC31-4FCC-92EE-6DC822CCB9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44AE0450-129B-4D9C-AEFF-2F20A785E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E0174F8E-230D-4125-B8C8-E8C1A9740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0BFE4F94-6761-40BB-8B06-F06136089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67881B1E-21A5-4F7E-924F-CFADFB425F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F193D437-4DE1-40EB-AB50-C393B1674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722D6F8A-E24E-4CF2-B2F5-C8CFCD6E79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431DE7F3-0623-4B3D-905A-B0978EF22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2FE0EF4E-D003-42AD-AFC0-A68E3A9201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8FEFC9D8-7AF6-44AF-944C-BB34CBA98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2EAEAC7B-2C3E-4073-B875-056F5B3C81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FF93AC68-1865-4EE2-821E-43A0F51466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C17BC9FA-1F45-431E-90CD-E695B52447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DEA5AD6D-FD86-431B-9832-B1CD98F3FF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AEBB761E-0BA7-4B30-A51D-5B139C4B83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0116BB77-C860-4564-BB98-66C1429CE0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F8179A8C-4D87-4E1D-9339-255C9EDD71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724ABF4C-AF9E-44CE-A993-5415612B98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9FADE022-B26C-4F2B-9591-25D26E8C40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1C702FEE-287F-4D61-B7DA-A8341A3670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BF6D9ACF-1170-4AFE-9090-CF6EFF216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12E6A555-B5EF-472D-ADD2-EA9A57027D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9808F19B-10AA-48E9-9922-F30A6343E3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5C11F515-CB42-4820-9202-C60161B76F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300940A4-7CB3-4A69-B103-31DBBD5E34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0C09D05B-5DDE-40F7-AD97-EE366E649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3E87A68A-CAF4-40A7-9266-01BF557225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7DF9F7FF-B3CD-44B5-8CBA-F59B579AB1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67EEE8CF-8FDA-431B-8F82-FC00AA43B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0A0901D5-4FC1-49E0-B947-880332774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5B689082-A16F-4D36-AF8E-C3C71FB13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C1EF561A-EF31-407F-B24D-1F9D86CED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53224663-9005-4E8E-A22D-DC8391C113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F21E3CF7-9AFD-4141-92FC-7E9485584B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4E7D1BEF-D504-4B70-A53A-F83B7CE54F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7524DFB2-C5CB-45B4-ABB7-6F25A8737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8F76D51F-3848-4FE7-B83E-2C0785BA24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CCF4A7EF-1F04-4493-B20F-FFEF2B3D0D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43DAC79F-2D4A-490A-804D-936569BFD0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7A32B54E-66E6-4097-98DE-0472E8452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9353BF36-5176-4912-BE5C-913C8B6583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1394F82C-AFD9-4D57-BE6C-644830F02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828A382E-DC32-42B5-8A83-53130185AD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CC0FA2C6-F162-4B83-A782-3217FC21A9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1701F431-186E-47D3-B7EF-40ACD7EF05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57671AC6-7A0D-4B59-9D40-5459D5FB07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F4A8FD21-4FD7-495A-B1F7-FEFB90F016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B6EB5E60-9B1F-4262-A638-5D46568B1D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C5A55738-1475-4AB3-81D8-BDCAEE6AB1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25B2D9AD-62A0-43C3-9690-D58B5867FF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8EAE8934-7637-4870-8FD9-7B2A32D6C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A07C3C1A-2DC2-4034-B6A0-456574BD27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CF5A503B-499C-49AB-B68D-451B3725EE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EAD08936-8B7D-4487-B8EB-26EA528F0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4E10F8D1-0C94-4605-AD2B-CAA479041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AD866B94-6F9F-4D79-B9B8-ACCDA0586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0A4FA529-B569-4FA5-869D-EBACD1243F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4806D8F1-6739-46AC-A477-2E563BC2C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5BE68C62-C73A-4017-AA08-3953B7D13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66C10A84-19B2-4AB9-AC93-B35AC735B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CBF12121-8ECC-4B12-BBD4-95C0D8A50F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6B4E7E41-619F-49F7-BE62-630AD12E8A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127AFB5B-7808-4C05-9E50-B8C07330A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FE992B3C-3137-45A6-8CD0-E66087C51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AA316139-074B-4B3E-8A48-6280472CB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ECAFB21B-1EC2-414F-A027-AD776199CA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BA9E3EA1-4731-42F7-ACB7-49B7411304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7348222A-E886-4959-8660-ADD574B82E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DE1CF14A-038F-4071-97A8-E129C72847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9DC97048-6BD5-44FB-9127-6ED2B438CA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27065F3F-9F18-4C5F-8D8C-8003E24AC0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BFECDEB6-D1FE-41D7-B9DF-78020CBED0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368E1ADA-F667-486C-886C-5F1A3B652F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AFC485B0-1D93-4FB7-86EC-16798D0B43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0DCDAAF1-F322-43E2-884C-280DE43311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3B752E87-1253-4596-BC39-987A903096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6F70EE5D-767F-43AB-9BE1-5158B2931F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F3CC2605-9565-45F6-82A4-70B34EFAFD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52C17F81-F7BE-4FF5-8A0A-2BCA9559E6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22A998F0-B0FA-43DC-946F-5EEF427E4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4A46043D-96FE-4F49-BFAB-E1BB840F6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F17D386C-19B2-4C76-9D74-C846EC1CF6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DDCA85FF-EF52-45A9-B772-AF55690200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4D2ACADF-186E-4850-8A1D-5EAA31829A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F425434E-B667-4256-BF8E-47DBDCEB21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7F4A7A5B-A6A4-477D-85D0-B16FC559D0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09F32FFE-2F49-4E62-AC96-C6D23C248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5B99578C-3BA9-49DF-A9A9-7D11579E8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9328A8F7-45EC-42E3-B230-646AEB3FA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1C102888-FF0A-4474-B428-6BC2DCA878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31D1A644-934A-4DA4-9C53-F1EFE102D0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83C72197-5E62-4F53-8B87-21DF969202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612E378C-666F-484E-B584-E1D8F95C9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C3545F8D-243D-44CF-BFF0-E36D1D3102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70411DB7-2591-43C5-8443-512B25EA7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4F6302E6-A1BB-4340-BA0E-4E52369B0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FAB10D19-29C6-4E42-8253-2DFB49E53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96237933-808E-42D9-8F68-47A0FED856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3E7968E7-AE20-4F3A-9444-16B90F8270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A40F4376-B6D1-4F20-AF41-92BB25E7F5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3D3D02AF-AB36-446E-8F31-3D1EBE50E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CFC3FE26-BA34-4088-88BF-E04FF92980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7136E55E-694B-47A5-8CA6-88AB5127F1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A2A9E68C-15C1-4869-9559-0ED6EC2C32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5923D5DD-3F2F-431F-B900-AA4B906C06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C8A9A3F3-6115-40B9-98AC-A545A7EAB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A34FD8F1-258F-4AA4-9C5B-90E01600A9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FB54159E-BB4D-469E-BB9A-02B97CF2E3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89EE5151-3356-45FE-8DCA-5C7134F88E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94CDC1D3-9DC8-4396-AB2E-3C05D0E615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AC23BB0C-14DB-4633-8675-813B3C8FEC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DAD9B2CD-C598-4803-9170-1AE2400312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7721DAEA-03BD-410B-85B3-63F9F400D3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91443D29-AAFB-4103-9D39-B0E172D53F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6783AD10-A2E6-4E42-BAC2-1D0B6BA6E4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2EE346C3-3C0A-4E38-95BF-27FB0844DB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C07E97B6-8FCC-48F0-9EC6-CA1377806E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3C16848C-33FA-4CDB-9159-8067341430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E9C44F5F-C476-46A0-B0CD-A7929D9884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739AD909-3A70-4FAE-BFC3-D77A8A0190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14F5CBA4-1402-412C-A987-3C2A3C8B3E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99BFD255-2918-48FC-83AF-D2E5F58808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9A94953D-7785-40A7-9A52-449451FE8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0928DD8F-DAD4-4932-9572-2F7C40999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38A05A49-2E2C-4742-9B9A-EA6B89F30E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CD73B0F7-28F9-44E2-AABC-F81AA92607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95B00C3E-D313-4C00-BB6E-4DDD0CC29A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FE022A69-1C51-4B06-99A1-55D0DC25D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E39BBCFD-BBEB-4023-8EDF-70B7EA0115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1FBC179B-D16B-4565-9E49-9417157B4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20737AC4-F35A-4059-B903-64610403F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1F409B0B-5399-4C86-A9A4-414B30A387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772CE0CC-3869-4891-A99D-F301029911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87AACD3D-47D9-410E-ADD8-0CDBC5D396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66DD4187-A0E3-4674-BC2F-24DB4418C1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205E4D6A-39A8-4362-BBC1-FCCD8D8D8A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5815814D-9B49-48F5-9E8A-26753DCB7F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B722DD45-943C-4371-A3A3-9DAF36BF57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3BD16EC1-236F-46F1-A0FF-87E17D3CCE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78B661FE-4DE1-4774-B8B5-0C39F9943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ABBAD411-4DF2-4034-B741-A120F80821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122440A6-B3D2-42CA-81C9-D3F3A7E39A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A539FD74-B645-42FD-80FE-664A9D2EA8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EE8439F4-ADDC-497B-BFF1-D73EDEC265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AC6E6275-F520-4034-8486-A534B8185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9122462B-6583-40E9-A4FC-7A74963207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14550B9E-1579-4444-8305-13644922B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5DE2D1FE-C157-4E2F-B7B8-74E3806137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C4F0E35A-7C18-4371-BE8B-5A1298BA0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9624E3BA-2593-4BAA-B92E-28802C10D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19934497-D2E4-4A16-A1CF-CF62D9B85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85CE340A-7E29-4025-852E-EAE7FEA5B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D201923A-E67F-4131-8E37-C67C824707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40E6BD43-9733-493D-B41E-4508BBA3CB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D75FA9CE-88A7-4F90-BEB4-DE5B791288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B26014B6-950D-4663-A461-3313901EA0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F93E6474-41CF-4F2A-BFAF-2ECC36BC1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39633B0A-D316-4C78-A4D5-B7F0FE75A8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47B41DC3-8CCC-43B0-B4E1-5E0C0AE475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695AA2ED-FB1B-43E5-B035-8E4BDB2FE7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C6B02FA0-5511-48E8-B767-5B4070E006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66928AD9-0D9A-4095-97DD-A89E1F42EB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4A54CE62-F597-4DDD-9AE1-70137AE423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EC31ECFC-AC5D-4B98-A854-3A05A4FB4C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06A696AC-20DB-43BB-B778-EAEE71DB41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49127C7C-11AF-4D89-9C56-BEC7EBBF1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BDF019F9-3F4A-47EB-889E-B644C11E3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B9BB5471-57CB-48C2-BB9D-CA25E95D30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FDDA9C9C-2BD6-45D5-8922-499EA4DB17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0CE0A067-9CA7-4A41-8026-EB06F1F019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0BCCFD0B-3D8B-4072-BA7B-17F5A250FD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DF484024-7EB6-41FF-8A44-D34B5BA51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636F5DB8-8604-4247-B8F3-730DEE180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CF426C26-85C5-4B9B-BC34-A1DA4D1297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2A1425D5-D3FD-4C9B-A9EA-E8344BDD0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AB58CF90-368F-47D0-AFB5-0348234D2D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FEB6FCB7-3375-4E65-B0FD-F99E85C32D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BF87B60F-833B-4C0A-82BD-6C5231E9B0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86FFD82A-638E-494F-A635-FF27A8C43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0C18FF87-2995-4BE1-9694-010929CFE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2953647D-A344-4314-B8F1-89E705AE84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BC26ABD8-64E8-489B-A3B8-58FA9C8E0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79A79FA4-AB2F-483C-8ED5-11B214085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4CC494C1-8874-4FA1-A746-99BF878DB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7A1DACC5-2B00-45F5-826E-D6D52BCFF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BFED0038-C56B-4AF2-9F91-5ED8135650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716C2115-E73C-4E55-B191-7F7AA78BA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D2DEE94D-FDE6-46C6-953F-594B49E79A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D68A000A-5D82-408A-9016-07AAF5C67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30D5C27F-DACF-46C3-9770-4B916D3B8C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8D115498-A77C-44C1-A6CD-1730096DDC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179752C9-F1D7-4E54-94CF-F71B4176D3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535706E1-0D23-42F0-BAA9-C588B92A18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2F0F1877-A420-4525-AC02-DC3B7F590C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9017B85D-9E35-491D-857F-DF8DCBA5B9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B109D210-420A-4B81-8064-67DD8B7A5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739260AD-627A-435D-8C2C-DD032B6277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49ACF9B5-AEC0-4DB8-AA92-2A67F83EE9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D93A1C18-CE0A-42BD-9EB1-B07E69B1DE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6558326D-4544-47EE-ACC6-3831B6368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AE96F3D7-58A6-4424-AC62-41F063D8C4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9ED63546-1707-4184-93DF-6DBE4B6318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F37A3002-DABA-4445-9FDA-4F4BD73C04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414FC9F0-708D-4C90-92E2-2CC60FFE4A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2137C445-2B5E-498F-9FCE-E6B3CD16D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86208618-C8EF-487B-A795-15302E9E8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BECA257B-B0A0-4B06-B4AF-A0E9B1730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D61EE139-F86A-4DA7-90A3-F0AFF9081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58DE3A35-B889-4F3A-BFF2-B3BD0EEF67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5FDD741B-C277-4172-8472-309942989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DBC0A72D-3D24-46C8-942B-03B8E044B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BE9EE5D4-C3DD-4305-BEFD-07176C731D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09894EBE-4AAC-4FA4-BA96-47293D3D6A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CE9CADEE-D06F-4BCE-B8E3-24BF3E47C5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A111EFC3-DA84-49FA-BC55-284E4801E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147C5CC0-5743-414F-A526-4D7AE2060E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DDDD8CDD-E1CB-4DD0-B3D8-50A45DF33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59148777-6B98-4E2E-8F42-794D83AE77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79F60A56-6356-44E5-B824-C0B1BF5CA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02EAD4E3-A649-4D9E-AF3C-901E188011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D860F93F-4B64-4474-88C2-394B1E5B91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ADABAD5C-FC83-4635-A7DE-12CDDDD2F6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67D57080-849D-40FB-AE2D-A93B1DCAB0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0C4FDA84-CB72-4C67-B4FA-8889A29914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298EA84B-A43F-428C-A289-E8535F99EB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59050FD7-299D-48D3-A69F-DB67D062D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9A2D67BF-ACBE-4784-B1ED-A5F48E7942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A4E3670E-6D4D-4DF2-851D-48969DD049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BEB36FC9-2D17-4707-A68E-864D0415EF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09A52705-0BE5-47C0-A615-64A9F6B49E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BA056DF6-62E2-4A93-8002-8E1542B197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7DC44C64-950A-464D-B9E4-8DF160A25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DED16D3A-1F59-498D-9D6E-A2A55AE586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00BEFFB6-52D1-42B5-BE69-D80BCC268C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54404B3D-BCB0-4131-98C6-6A1219E762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ED6E24E4-9B85-41C2-BBCF-B0033A72A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5B8C54A4-B825-4BE5-B247-DE871C7DE1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9CBB6D22-B0B4-415E-BF53-0DC9770D3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8262832A-910E-431C-902B-B1386AAB6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DECBD7EF-4A03-4420-8095-1C1E4D3018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21B662C1-A56B-4644-A701-68482144D6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6EDBAE68-A2BD-40EB-898E-E8A63173A9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3C9C899B-23AD-4284-9F1F-64C694A878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60401A7A-FFD5-4420-93CD-BA0AC168D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08228EB9-BA6A-4034-9150-3255A54A9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E291A62B-C331-4BA1-B052-ABF321C6F0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82C65EF1-FBD5-4809-B526-1B5368B4C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B92DE560-2186-47EA-AFD7-AD391B32F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6C590EA7-8247-4D0B-8444-0FE6D3C60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8E19E44D-BF1C-4279-A80B-625CE4BC87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59F25B33-3B03-43C5-8033-3D222EBE37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6438CC6C-06F2-48C7-BDE0-2D8D5BA33B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1C80395E-F54B-47A3-B536-B16FF6E622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01CFE079-C363-4D88-AD12-1356E74D6D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B3E74451-F91C-4E88-A3FE-2B36FFA708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0C8924CE-FA14-4F71-A0BC-C670D6320F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037F9884-CDE0-4CE6-810A-E2ADADEDC7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8AAFFDF3-34B4-4E8D-A73F-4D7631C41D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D55FEC7A-DE61-45E3-BA2F-FD42278A86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01BDEBCD-F899-4936-A521-36617AF45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4C40C8C9-07BB-4EB6-8B2F-9AD916C284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BA66FBE0-8953-47F9-A2CE-1FBCFC9B3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7FA7C70F-307A-45FA-AD30-D5FAC12B2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A79FCBF9-6915-4F82-A488-921460894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7807F3BC-1DD4-45C8-8022-E0DA294CF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5CF356B6-40F9-4CCF-905B-C779AA4583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CDDC5092-BAAE-46EA-9CE9-035D298E19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CB7E0D25-621F-4AA0-931E-B23802897A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63260C6A-72AE-41FA-A240-CDA1392F1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7156E68F-7035-4D25-A49B-F6CD60FAC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AC5AB609-F6BC-4653-9880-8120F859AA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AE0A14EF-C7EF-485F-AC6F-8BEBB0D91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71B7D737-E50B-4064-84C8-5AC9D5EFB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64BE25F9-0E2D-4E5C-9A97-1CA67959E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D2D27480-995F-4354-9ECE-EC465DAA2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107D1B0C-440B-424C-8A2E-00B3D8E387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CE3E7EBB-C022-4E7A-9A54-D29264EB4A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E8FC3811-2908-458B-BDFE-4FDBB23CF1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37461A9C-2390-4C00-9B30-FCDE01DDB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5EBA2090-D00F-44A8-9547-AFF01D0AF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22410C75-D106-43B2-8E98-B759EEE2A3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253B3805-7039-4328-A111-7885A77E03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FEAB843A-EE96-4A28-B77F-9254B71E46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70ECD3B4-5FF1-4299-B15B-790B3F64E8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A60DD027-CEFA-4FCE-8D15-5EACABB690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0F833077-0CE1-4C66-9172-0A73AA759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FA0097F9-AE50-491A-9897-91CC26373F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1A2E4829-2652-4726-943A-C830E335D9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DF5DD1FE-03CF-4EA1-B84F-1E3708C77E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A2B53CDC-1118-48C3-A34C-893BD8665E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34DE02C3-97CF-4AB2-9E80-DF5287F92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C9480B84-FD4F-49AF-86A5-A0E2EEDB7A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19A0B3D1-C7DC-4AA4-847D-8A3BD2F964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C8547127-17AA-4FAB-B24A-B1293520EA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47636AFA-DA39-43A9-8113-65CB62495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17778C81-7BC5-42CB-9D20-56C7EFDB4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E6C80390-0093-4A55-BB6F-D6CB7D6F58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1913F597-0CBB-4927-AA2A-A332A9D6AF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9C72EDEF-DB01-4A8F-A8DE-A23A22E0B7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51741C80-80EC-4CED-850E-0F2FE8F28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6E8EFD18-000F-47A4-AF5E-4A7A077D50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BFABCE22-AB45-4B5A-B141-6A016A5719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F3297CD5-8EF5-47D8-A824-00ED436F84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277C2428-B04D-49E8-86CD-4267D254B5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75F47A13-F3E7-4EF8-B992-5AA83DFF53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560C9012-FE6A-42A0-9A0F-8180FEC122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DC242810-8027-486C-B510-9D8E4E3DEC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2474FC71-8CB4-49F6-9C33-923A349EF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BC8D8D02-1A2C-40B4-81DD-4EAD45F2C1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52A786C9-16E4-4642-8A5E-6EA827C2D0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2115C7F7-CC0A-4750-A4E1-7E09C8FEA4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9B2AABF5-AFDC-4228-B730-3D75400856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594D59FE-D98A-467A-8A81-2A108903FE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AA919EA2-A349-461A-8AB3-0937A7C6DA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F0AFC4B6-4FDD-4BF8-8284-9B0A5B8DC3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381E45B8-1CC3-4AC1-B2B9-3214F73D1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5C682350-1A8F-42AC-A773-AE4B8E2DD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EE665EAC-C1FF-4BE5-A1D8-8EC3146E5C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A1F040C9-B339-40CE-A351-E1469DF09C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B25A63F7-582D-4D7F-95A8-857518346E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2A8EE818-94E6-427C-9774-7BC1382FCD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E2B7040E-F815-459D-930E-BA19AE2934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B984A0C3-1B70-4B1F-B81B-69F6D20E8B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F6042F58-1E90-4299-BC47-93365166F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B37B3CAE-86E7-459E-9F8E-93259F482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D712C18E-EAC6-42FE-8149-223EDDEFA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41780DEA-FA07-4BA3-B68B-AA2B29C718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7E9A419D-9DEC-4A1E-9137-4F3174D9D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2D4CCD94-F1D2-475C-B71A-678E3C751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896B6CA6-5E1B-4B71-8691-58829A556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57CAC061-DB44-450F-B999-7D0FF3F1D1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E4D6587B-1289-4D08-AD5C-B5434EEF4F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DBFB647F-8EC6-4441-BFF7-4A1B92274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91AE4AEA-34B3-4CDE-AA26-A4E44B86C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20D66B59-424B-43C2-A796-DDF68B9703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9A7DE84E-7047-4A69-9819-C33B1D141B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D4BA05C9-4E4D-4F38-8A26-5F7CAC398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01C418E5-CFB7-4FEE-B8FF-0D63D6E840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79473565-BBFE-4F2D-8469-02640BB4A7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1F8160D6-6F8C-4556-A816-6469A768A1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D9F9E040-77C2-4C5B-A7B5-B673D2632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73012923-0187-4A4B-BABD-B4F239450D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14534291-AB05-4A16-A5B6-85C6FFC44A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564E6936-8403-416F-9A04-8DCE3FF34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C2DFE527-B1C6-40E1-ADA7-72C8E957D8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B74E96EB-A8EA-439C-A1C4-CEF37E1052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A442BBFC-472C-4415-8615-0214FAC2A0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24C20FC3-B220-47CA-8C74-F7193D602E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4FC43272-7196-4953-8019-A4245CD6A2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87B93C73-45BA-491C-9A2E-EE60AE8F2B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B2AA5CB6-5515-4086-BD55-7938C969A8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64EF180D-6FD6-4E78-BB84-5CD56EB15E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5FD5BD77-59D3-4ED6-8705-7FA1B5ED2A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68D4E985-FC44-4FA2-ABED-4BD568213D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B1FCEA8E-CBC1-4FC7-9B37-BFB241CBC7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71C29E4D-A58A-4AC5-A6FF-945877C528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E699CA0C-DEAA-47EF-8863-6CD009E12E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82DDBEB4-0B35-4D52-A9FF-69A861AC91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3276B82E-3C41-4229-AC99-D3B441757F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439D4043-056E-49E7-A8EB-395E1F3C83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E2DEEABC-4740-4DA5-AA91-7DF16E53A1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33230F9F-49AF-4E5C-BAC8-8E05A66CE3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20BA4EB6-6018-452D-8B28-B79441AA1E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51C7CA75-DA5D-41DD-BA8D-313F1A6FB6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B58BEB2F-6039-4E1C-94C4-0EB2CA9D90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B957E482-FB9E-4EDC-9F26-581597BF02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89FE390F-670E-463F-8A9F-E014F62BD3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4D244014-E51A-4BDF-A718-5A462C9556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28A27C7B-F736-48E5-B38D-96340D00BB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D581807B-EFBA-4BB1-94AD-76CC7FECD8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4489EE86-9B8F-42E5-8318-0AF72224CE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8CDC2ECC-B3A1-4B24-AC2C-E441C24D4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9D2AA4B4-BCA1-489C-B8DF-FD917D183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272819C7-1F73-4AD8-AE2B-BF9664C6DB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B09492F9-84D6-47F4-B46E-944F60680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6EFE4CA2-CF7C-464A-979E-7EA0EC5BF0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5BB2A247-1CDE-44C1-A617-6AA16FBEC1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B0E4E691-2D87-46E5-954F-8BD298B61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6D693925-B1E1-4076-8AE1-1C2A59132E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E24A6330-6D09-40CB-A172-AA5F7E1C64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44B3C80C-0997-401D-AE0D-E80527C67A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20052C23-DA32-4FD7-87FB-313BA60850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5A3B4450-0724-413B-BB05-5B6DB4E99F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014849B1-BC06-4137-B527-577D72F70A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7D3A9275-FDE6-4E08-ADFB-C816BCF282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4DACCBA2-196C-4847-B3E4-58B98DFFB4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090698FC-BCE6-4F92-BD80-9864BFA583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8B077D41-DA07-4259-9801-786879716E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170CF5EE-57A4-43D3-A4E6-D7127E04DF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C234B2E8-AF45-4B55-B199-1A749A96E0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D7A65E99-217A-45B7-B77D-8356DF9C4B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2D0AAE14-4CFE-4310-B1C6-45380D9255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872C2084-3496-449E-8DB7-36F8AD8107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2B7E4DFD-AFD5-496E-A05A-E7F904AADA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C3495DC0-CFC2-4734-8E38-AB8D94C8B3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BABF300E-7EC7-466F-8663-970DB0CFD8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8E62B69C-A154-47B0-892A-24E9235959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7B1A26CC-0BDE-46DD-B39B-449FEABD5D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A0F8EC1D-4887-42A8-AEA9-857B1E7F85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029CAB14-32DF-47F1-A7E2-7DD8DFB60E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7F927CDD-4384-4531-A820-838AA2CBA6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71B99E8A-BEEE-4343-9195-19EE5D977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9925AFAF-C87E-435D-A55D-A37A3E0EA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A09C60A2-F1CA-4D64-9496-F727DB9572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BED3C7AD-BEFD-4BC1-A214-91229C60F0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AD99A0AF-C98F-4EBC-AAE5-C72432A804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2CD0AA49-A8B0-4CC5-90ED-10D480E867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66028830-75D6-4607-B434-FE7093921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D09D5AC2-B876-4055-91E9-1D777C33C3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9B7B1732-93E2-4110-84C1-B3AC5D8EE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8D263725-1F5D-4DCC-B558-CA1D30B94F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909BD598-AB04-4753-99CC-687C4AB887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EBED6590-B277-4466-A43E-B21706499C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C79CA253-3785-448F-938F-446D90BE23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694AD3AC-D861-4D11-BCF9-FFEBDFB00D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D8E02F3E-3F4B-4436-B2D1-6E5E11596B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2AD09310-2939-47CE-ABE8-E4832F5AB5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360B38E6-F71A-4E1E-A865-D40B627B2E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0F4B1F12-CD9D-418C-B146-2694FEB614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BBB626DC-9CD1-46A2-82CB-37CEB1D6C1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23EA6D51-B5C8-4699-82F7-2511499C73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60DBFF7C-3C3C-4E92-9006-0961962983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BFB1378A-ADE7-491D-980B-663E75457D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062B2FE2-188D-49D9-8EBD-792C408CE1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FB1257DC-6327-4C1A-AB1B-11038FFA3A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C9B20E8D-E624-409B-99F1-64F52DC355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439FF804-83FA-4866-80D8-901E01779E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92EFF52A-1BB4-4DC8-83EF-B8869BB972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DC2DE84F-C49A-42F2-9EAD-D2363AB67D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61A792B6-E2A2-4003-BB5A-87AEBC18A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542CB639-E163-4E2B-9EBA-AEB114EB0A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94D4A584-421A-4330-BD42-EFB57D5486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1F3D5572-B28F-4756-97B9-7AB6DF5737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0E77EEE7-4D04-46CE-8592-83E9808CB4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2E165BF4-523C-4E35-AD5E-755B06AFFC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7FE6C436-5BF8-4E97-999F-B7BFD8B7A9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0B28E789-0D6D-467B-A912-431320D548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5EE28B98-5C77-46D7-B19D-A7428F4883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CD555BC7-96B6-4D27-9531-681E9D2DB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A6334C87-7414-416E-965A-3F8FF3F16C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43F0B864-3B91-4CC6-91A4-98E5C35B1A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DD99664C-361D-49BC-97DA-77B1CB8F3D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E35076B9-E31A-47A6-9370-1C2635E154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566C6A29-B82E-4FF2-A9EF-4151D3C645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A46EFAB8-0EF1-4E33-9704-0F1171C221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ECE463F2-C68A-4EC3-8F5E-FB31C3A07E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F0AEF14B-ACAD-4CD3-BAC8-3CB5A99FCA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1579152B-F3F5-42AC-9B93-CEC685201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BA48CBD2-AE52-4C16-9F46-190D421956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B00ACA54-0C5E-4B92-929C-EDE271E61B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BB126FD6-42D5-4B2D-A20D-4FA2666D88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E7CCEF29-1528-4BE3-8321-ECC6CFF0FE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28474904-6194-4D88-AB38-8F322D2C1A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1AA3CB20-88F8-4A3D-BA7E-9E885DD7C7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193645DC-B525-434E-9F8A-900FC0B5C2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361B46F7-24FE-4DF3-8759-D9E4D9D328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790A2DDE-241F-41A9-ABE0-F9D7EB664F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BDB3D175-302B-4921-807D-F7BDFE1937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FFE7061C-DAC7-4B01-B016-44ECFD67BE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C217B87D-D9AF-4CCE-9109-B46BCCD027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BD9F2FAB-34DD-4C26-81C6-BBA67414F3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98382E87-256B-4B89-A31F-F622F7C83D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1B81BB3C-ED8F-43DB-A735-52CCA26D8C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37DC4236-2A4E-43F8-AB5A-A603AA791E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F1CA0637-7FCB-4371-B85C-630DFBC7F9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D044F0CF-8DA2-4A92-96BA-2205FCF2BE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1C99AFBE-B4FF-43F3-9C82-A6575B4C5D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2D1D055D-6888-40D8-8B09-546BAEB9C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D49447F4-6ECC-4B3C-8FAB-5AA3EEE82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227AAD82-42B0-41F9-B882-24DE9C4C28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E74F2E31-3BC8-42CB-91B0-4A5D58D3AE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6547040F-A231-4008-8B30-1C4D796A33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9276AF50-6D51-447D-8199-4146927F7A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8CC41B93-AECD-4D29-912B-D6D2045333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0863458C-1329-44CC-BD85-FC0DF2DC16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AC0FD31D-F2A1-4626-9DF1-B079A17160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3CBC68ED-6B0F-4D66-8A71-B1BC43981B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D965BE28-E642-4AFD-8C9E-5CAB06797F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F497B2B2-90C5-4398-A22A-BEA3352943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17971AA0-D975-43E2-A58A-743FACF510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CC0E3199-D002-49BD-A27D-FC8088E892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58A15A39-8A27-478E-857E-F4409FBF0E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72DD8693-9196-42DE-8390-0850B0E868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18952AA3-F53D-4334-B982-418BBF6326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AE426319-996D-4B77-9892-E5CD8B6C58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1727C57E-40AE-43CC-9BE5-C364791DD0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C4955DC5-5E2A-4A5A-8666-B55AA8DD33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3257C36F-FF3A-427E-A362-E7AA075934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9B1C0B5A-86C7-4388-B272-5B54A61EED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D06C6BAD-CBF0-42E6-B12F-4CC7C9A78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D6F830C9-7D43-4FA0-A6CD-E2DE885FDB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BA5AE88B-EA12-42E3-B670-692C5B30E1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E5F8B7B2-C1C8-4398-AE6A-3CE94AFE5B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80085A74-5B05-459E-8898-0F1F33F276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A152983A-9A29-4897-8EAC-D57718A7F3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915D758F-D52C-4E85-A2E2-768EA9EE27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A6748E3E-3979-46FE-BBFC-0884A0F05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B4A733A8-E879-41B1-9CC6-E298B8C506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2BF21B29-9AA2-4692-8124-891DBF641E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3C8E3FFE-1BE1-405C-813F-7144205365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61611408-F490-4554-99FB-DA54351B0B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7825F36F-41C1-414F-96DD-853BBF3E6A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9144C937-981C-4537-9B84-29EEC4BA9F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0FD5313C-0D51-402E-9C58-22D20AAA79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42A8B90A-A83A-4D8E-AA9E-E86E78DA0D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6EEB0260-95C0-4EA7-9D73-05A73AED95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B058E0E4-C390-49A6-A799-AE832FCB73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68675195-4E07-477D-B3FD-46E40358D0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17AC8AFE-EBAB-4B33-B382-FFAC1EF3B6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BDA11B3A-DC54-4C4E-8B7A-A81BEE4D67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FAD717FB-CDD2-47D9-B4CF-A986418841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3591D564-5080-4B38-826D-BDF800A0FC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B6E4B7BE-6971-47A1-9DA2-CAD24839C0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FE5C0DA7-C582-4A61-A459-1E4E7F4BF1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EF1DF0AE-2C7F-4A3B-B73D-B3E1F13A4A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226F1182-8AD2-4815-A731-4026E75C86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AE0176BA-FB5C-4150-A7D8-349C3BBF11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AB21F2F6-6DB2-4132-825E-811E1B82B1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3FB5202F-E093-423E-9338-E8D2978898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2625DEBD-4C2B-445D-AFDE-3AB81D2A22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547979F7-9D19-4111-8F36-AE0A588EDF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A105D054-C315-4818-906B-822D1296C3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FACE4653-F130-4A58-A6F8-570D4257C0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2A7441C2-53DB-45CA-B7BF-52E3B16CA4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CA178DD2-8843-46CD-AA67-44D92D803D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70A8E7B2-0406-4173-92C3-1F38CA4479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DA8E8E8F-0651-47BC-B1CD-D3B498E490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2E611791-CD4D-4619-BE27-BC95C5127A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039A3624-4475-4AF9-AD41-D7BEF9B721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65F09F13-FAD3-42FE-B080-70ADFA8109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3FEC7499-2CAF-4B4A-A6E9-2C02A42EE9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250DD3EF-BD84-4F19-A564-CD4C1B2D74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8FB22D08-EC92-4154-B1C1-F986CE5BCE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24611356-76DB-4819-AA52-B7F97CF60C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92B5D738-BBF7-49E9-B0EB-AFD8DD66FB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3B1C0B9A-DCBB-48B5-B348-9858E5B279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DA30754C-F925-492F-896B-301AEE7571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BBF63CAC-8C8C-4064-8B7D-D1E921FF6A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1258C9F8-4AA4-4D7F-9D20-E1A1491CA5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B2E93446-8CFB-4703-9761-609465A100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532C5549-361B-4FFC-B033-0304A5F834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89421A1A-D693-4110-AF25-5436EA573F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607D389A-C7F3-4753-BA26-F05AED1B1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D6E4A193-8236-40ED-A1E8-5621918649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10870CCC-EF07-4A83-B4A8-728EBAF3A6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4290EBDC-3543-438E-82F3-AF362C7146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66A7CC1F-7ED1-4E7C-A1C4-EF13C76C9A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4EF3C2A2-15E9-42B6-A04B-33D0845038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816A866A-00BD-498A-AB30-73E48EF25E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F218E173-9063-4B40-A359-D0611BF4FB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7958ADF7-8F46-4C36-AB9F-DC57C5371C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0ACC01E6-A340-40B7-A1B9-4170197326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8830B763-3716-4749-97B9-B7921C816F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AAE646D1-9733-40CD-86CB-6F1EF12906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1170155C-EE43-415D-BAC0-D38BC08013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496561F5-7E06-4536-8C8F-C627B6A4F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A3EA52C9-E051-4482-96FF-27F141307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0FAFCDF2-9BC2-4CBB-A5CE-0E859AB1C0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870F4ABF-75DC-4CE2-BCC8-71F2837B85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71090B39-53A0-45F2-A8A9-D640A5E31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03172D32-35C4-4975-B97B-1C8F6AB05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A6C35673-9896-440A-BAED-06969894E2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5A417842-B748-4101-92A2-C8018AFD52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FB94D55C-9316-4698-B8B3-14565F7D0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ABA7DC42-379E-4D14-A80C-E0DECB2FA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4D9CC6DB-5DB2-415F-8F08-80CB0EBCE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812DB80B-F8F3-4008-9E4E-F93CDBED12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582299F5-00A6-4BB7-A8DF-B7F1DDB34E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7389A500-9FB6-4443-9745-DACA45343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7E8EC8F3-BB7B-4769-89B7-2FAEB148D2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C5C114C1-8248-46A5-9407-8CC1B659AF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52139B06-1135-42EB-84C3-96DFF59B4D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C125701C-5280-4FA6-8F86-004F744A8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C0731C8E-140A-4C22-8A8D-EF0F60F75A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766A9BC4-B4D0-4E6B-89B0-C9C0BCD56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A8D749D4-2218-45E6-A97C-D9BA571160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97E98E49-6428-476C-898B-C3E181685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1B20F475-89F4-42E1-A43C-4BC8842739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474ABECD-8952-4C95-A778-23B03488D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92A8DF22-11D4-43E6-A2EC-A002C4674E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16AC2DEB-45FD-419D-8348-A012CA3FC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0698889D-D0E9-4A6D-9FC3-B32A77D559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223BF3D1-9B72-4861-ADA1-3A2A45F40A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7B074AF1-E32F-48B5-99EF-0ADAA99F16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8DA35465-E7CB-4322-A4A5-49051810DA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8E7E41CD-85FA-4BF7-9793-8F3D21EFC6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AFE66D64-3386-42CF-94E0-BDBA99EB7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FB56DDFB-4398-4D20-B383-43C89C63CE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D13E1850-CB04-4E5C-96AA-16E6BC81E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BA5A27F6-1BAA-4C20-8623-E5B1B1B498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6F4B85CF-7CF0-493F-A9EC-8290BCD15A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9B06A9AA-3F03-4FB1-98F1-B64A45B01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6612B6C9-F6CD-4C2C-97EC-C432636D46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DE96D998-408C-4EFC-943F-4453CC288C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B997D7CC-ADCD-4FEA-BB8B-5EC20A8DB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D46E1C84-F42A-4EC2-A57D-6C67C9FEC7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31F357D3-0D09-4EA4-BA74-67FFDD88F4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E051CC4D-39AA-46A1-8641-12CBCB660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15C62391-D412-41B6-8F86-304391FF0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03FFBD5F-77F5-4030-8F84-C0626AD9E4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7E9FE7D8-A931-4C27-B58E-E95E4B080C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DFD0716F-F329-4342-A3BF-1419C5202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532A9C7D-4F82-4D05-8A25-70BD17B93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21563D9B-4E81-4788-99DB-263E344560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1D667AB9-DB29-4FEE-8193-41D132EBB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53DD8158-C5D6-4628-98DC-57E0D9F25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5EF46E56-84C1-40CB-8389-0318238D0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7666D031-0F9A-42B0-9202-1251D8C528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7534684F-25B8-4BA3-A438-36421071AB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43758FBA-53E1-48D6-B155-0921589FB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A007C032-4E47-4CA9-A592-461C0F73BD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4CF2CF64-26DE-4A2D-BCA1-376B52A98A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0E3FD2D0-5213-4228-8B4E-200BC67DAE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31F8CE85-85A4-4156-BE0A-7DB92F4533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89346F30-A759-4958-8018-002FC79495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02D1F61C-4C5A-4C4E-AC8D-A9075C9C6D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D814016E-7E01-4C60-886F-9F4509E44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EF7FB1FA-203A-44D3-90B7-A384EAD3BC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907463A3-EB30-47ED-B9E8-6393965466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8E44DB5F-FFDA-4670-9BB9-B6C53D8E8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248F7F51-0068-47F8-BBFE-4273EC402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5ACC6385-C5AE-4C87-B8B2-44821C4E1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4BCF2F2C-211E-415F-9897-897EB871B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0819E1E1-A854-4859-948B-B32463698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95D43603-D72E-4BDC-9D49-B2B505F89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45F8864A-D9B2-4069-8C71-9F6D705E9B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1EF02F04-95D8-439F-9A41-782A94142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28BEE10A-4E7A-4D7F-AF18-2969EFA90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0878417F-7D59-4B98-8616-B9F3D6727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A5BCD3A4-CD50-40FC-9903-1395FCCDCF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65A47864-4278-48E1-8DC2-C1DBD65527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0893DBF5-2128-4578-BDE0-F4EC6B0BED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F25579A6-119C-49FD-8FD2-0ED886812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5F4CD21F-F251-403E-83BE-EBF43FFA28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35661D7E-E4CA-4FA9-8DF6-EF035D451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8603C643-E1A0-47DD-AAE7-B6D717FA7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8ADECB2F-7FE7-48E5-ABF3-C9E9CEBA3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658DF6C4-060F-4DE9-BAFC-55E938D494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523CC621-63C1-4BE7-8344-5A5227A1F1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5BEBA856-7B32-41D6-AEA0-28C4EF0E3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CD61ECD1-6903-48CB-AFB6-A64BF0965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A91F244E-7C22-4857-92FB-72B1023873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FBEFF76F-B828-40F8-8CE2-C2D6D580EA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A304AE4F-28B2-43FE-A0AC-8660F85C0C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9F0DDACC-4E43-412C-B966-F7D66EE388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D060FAF2-BBEB-4B40-9F74-A1D7EA29F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37EF4AD4-AF0E-467A-9573-F7430CE25E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221E167D-2764-44E5-A5B1-2F5BC4BA66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2DCD27B1-1A50-4B93-A812-ABD0432FA6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AD67E117-397D-4EB8-AED5-2D22B7EF50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298A5F90-2983-4CC5-8929-4B5FA4450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10DA695C-DAE7-4479-A260-870B4F2705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4E900832-972E-4307-8BA4-C1A12E6220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906B6C94-E4E3-4147-8D63-C49BCD10D5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9A13B452-D1E9-41B9-A1AE-DD60E518CB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1CC131D4-FAF7-42D2-AE31-DA6EDF702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EBB7D5CC-E5B6-406B-9129-436BC23305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1B95278F-F09D-4189-8399-8A406B725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6888962F-9B60-4FEC-94B8-E17F1E2B4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57C3C90B-8094-4C48-A585-46DA2A6DA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96A24C16-030E-4AB4-913D-95FB50C13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1B83F0CE-B852-41AF-87E8-328EED7232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6BEDED0C-092E-4C8D-840C-22F885441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228F616B-C00C-47CD-A09A-EF9293E82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E6417C48-3B56-483B-A0E3-3D25E1FA6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24173233-4F32-4A46-8E51-AFA10887C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952A2381-7BA9-4851-8E60-96F34CB219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E6E408C0-1AE8-476A-9964-51EDBAAF24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E43782BD-B6DF-4096-A28F-33398898BE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AB750044-AF60-4A9B-8F3F-6DB011DD7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4A8A05ED-2380-4587-9B38-CB5309CF6A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E4837A69-85C0-4787-AE9D-90EBC73A23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5E7B459D-061A-4CF4-8579-B2A7CB3D54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2FB06724-D2D2-429D-B9B0-8C5E109E59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19C94915-3183-4B39-A051-EA51203180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18E93E78-B425-48B8-BB87-023795881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7C58AC9C-D708-44E3-9506-C8077844A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9A6A5209-AAC5-4F92-AD61-99AA7C2010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56ED8FC1-E897-459C-AEDE-8A54DBDCDC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715EF226-B4EC-45AD-8370-A26614406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3CC0FE33-CB76-43D5-85C9-A5EEA03A59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403EA67D-A7A4-4069-80F4-2557516AB6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371EA0DD-E106-4A39-B70C-BD97A1E769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AC8E0BE6-7568-41B2-8B6F-BDDB33BA4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784FBC30-2761-42DA-9032-82E7CC9AF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FE189487-896F-4411-A52B-689BA03A3C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94E96ED5-89EB-408F-8EB1-7064A14266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110E3C74-EEE0-4C6E-A87A-3DFF130BE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9F99D201-CED0-4AA5-84AA-ADD498972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E5E4FE6D-A4E0-4011-B6A7-AD311400A6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D765F35C-C232-424E-81D7-87801A6EA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D5B483AB-5AF7-4F7D-9C4A-BB389701D6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C263D1E4-D8D5-4A25-8FE4-4903365C8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8BCC2A7E-9EBD-42C6-8D86-5E9812257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943F92D1-8379-4BBD-AE4A-803E72B917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15C6A48A-BBA5-4069-B63C-3F7507BB9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D9986146-30F4-455D-9423-9AC1EE2C60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1D1E12A0-38CB-44EF-9AA9-614AAC927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8425CCCE-2D0B-43D4-81C6-55C2D9128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CF0D261E-6B15-41FE-9113-E4AAC131F1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6755BA91-572A-4927-BE45-8A974EE668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D3B91AE3-C7A1-4D8C-ACD5-5E22E27155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27007F5E-76BB-4921-8DA3-F1196124BA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D852A0E7-7B91-4DBB-9C58-F01010C3C4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5E921E89-99DD-46DB-B86E-A1C675D1AF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216B97DD-CE49-443D-A513-264BCFE41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3E5739B3-0F21-4BF3-83C9-BEDFED2062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956ACAD3-19D3-40E2-BC8A-2226932238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0591339A-2893-4386-B212-6766D0CABC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DA856258-888A-40A5-8F37-87AAEBCA65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18D343D3-0AAE-4A96-8371-FA0DBAB544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8322FF72-778A-49DC-A4E4-1CC36DD36F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61DD946F-0E91-45D7-9989-C22911A9D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AF4EA934-5BD2-4937-928B-3DB296C02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2DA44522-650E-410E-8AB2-9168256F6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8506D0D6-CE0C-487B-9B89-DBCDF1C976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E4D39BC5-B13E-4683-A322-BFBAC4F162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6513FA47-EA67-40CF-9D4C-D87090BFA0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B7D6437B-AE35-4D2D-A810-2AD5A90C1F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D0CB7A70-AB2D-471F-BF21-6F25D5D44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919A42E0-11A7-4DA0-99E7-F19D2A548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6CB13B7A-9379-43C5-8C2E-479861C62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DC617E1D-C42F-4E82-B561-A55343CDB0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384B9664-58EA-40BE-90EE-4B4049437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3A0F809C-4C22-4974-AC67-FB80804064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2117C248-7938-4F95-B355-BA55AEDED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9D6975EF-4FF3-4778-A7DC-9A1AFA09A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5818FA9F-CE47-4E38-BD30-E1C23A6C3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7627DF13-B8BE-494A-A6D4-52D9D5697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AF108B6E-E6D1-4B40-94FA-85C916818F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6C90500E-A01C-4C04-A332-29CBCBEC7A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58FE1922-8784-4C64-B90B-20EE3C6D48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76E4C5E7-E2C5-4DA5-BFC6-0DD9CFCF18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FB4D4C32-E549-4166-9B62-1911AB148E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07444629-88BB-4229-AB3A-2AC2D18CE7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8DAA360C-A750-44C0-AF53-54C461F541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F7A6C963-7C69-4B09-9F8B-67F7E63A1A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F370F846-074D-497F-AB69-C5D7DC3198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077C0F39-EBCD-42D8-B9F2-11DA568CB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F1D44C24-9C74-4B3B-BD8A-AB86ED2EC8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3B71AD86-855F-47BB-9528-8FCECFDE59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3061D343-EC17-434D-BA86-89924D7F49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728AE9D2-3FED-4A76-9B78-1F8BD20565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6FB9279E-F422-4B52-8931-485409A47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C6D4AF4B-5F9C-4B4F-9FC0-6FA804FDD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3A45E727-28F0-45AB-B543-1A8FADE01B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2896F5C4-08F2-452E-B3DE-01D19F357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540AFFF7-8846-4F9D-80D4-AC17056E8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D3B6D5E4-B374-4CDA-B0C4-C71F7E235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A2817723-5313-456F-8C58-941CE9687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9D73212C-5B39-458B-B4FB-E19234D115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73706112-D5ED-409D-B63A-BBA1C0A4F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06FAE7EB-7B98-4CA4-9862-A43D6683B1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6DD3CF70-57C9-4F06-97DB-05F6930282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01F98951-766E-4113-B1D8-20D340964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749FC6AF-BB4B-4335-A91F-18D7F5ED0E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27BDFF04-DAF0-49F3-853B-0E56DD6C3B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E3F3E6D1-8411-457F-88B7-571DE810E9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C8C4B324-2BE9-4A79-A924-0A17908B5A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46FB9DC0-C758-4BE1-B11D-544D65C10C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F95E4B6A-08F9-4F6B-A943-F1182DA057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E1DCF50B-DDBD-4D97-AA93-8E6DC7B650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CD1AD79D-F16D-4917-82F9-566C655F0B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DD179BBC-C70C-460C-B249-BBF6706266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E1E779CC-1CDA-481B-AEAD-58EA2CEE02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636AA5DB-64BA-453E-AB9A-E47751C1B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DCF15F5A-C43A-4B65-BBB5-943113987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BB5B5066-E16D-4227-84BC-5C53BA7CBA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43F38F4B-5B93-456D-80D3-6EDAC77939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827711B1-472A-4122-8D44-7DFECE4E08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2D61E6C0-8618-416B-B800-5CFB6F241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8F4C5D15-284D-4A62-AEC9-FF0EB8A92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EBD9A203-CF5A-4C32-8C72-7CBB4BE4A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B13D570E-7098-4D5E-8DBF-1A97CA4BF6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6F46D8AD-1156-4703-A48D-1CAD1F6DEB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53F74D56-0D88-4E89-8397-11FD77FCF0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4CE6E82A-F24E-41FF-9541-9CF8B742FF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E3288B1B-5510-49D2-9225-CE662EE97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78DB3336-0A31-4EEB-80BD-731F76848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8010CF7D-BB23-459D-B170-22733EAB6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737CCF63-86C4-4452-9DF1-A22D95E74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CDEA6AB3-8E5C-4512-B6B0-3C20C7FF29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B6B88589-F402-4A6D-9809-0C4392F67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D4A264D8-9088-4369-A68E-F2316A453B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5F06BB5B-FE7E-4C54-BB36-3B63DDE2E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CB3AFD96-E0D1-4B1E-AEF4-E5C731D5EB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21F1F713-B0B1-4E03-8621-D0A1C0B43C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22097BBA-EAE6-4AE3-83A0-B3DA7B42CB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14E6F1E8-CCF9-45BB-AD8A-0693AD1E4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A2DDF1EC-0CB3-45E4-A442-CCB87BD974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342A94BF-0C79-4378-A769-8DCA31F59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0A1D4EB2-7F4A-4EAB-B929-10A3597B986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1D01C508-5853-4389-9171-78B1C2DA27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67F28774-27D9-4317-85D2-E6CBE0A96F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AB5D5DFE-D4E6-4FDF-A85E-D3063B819B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72D4AB5A-57A7-4152-9013-8092544B60A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C0734E53-368D-4439-8E68-FF198F088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D43A43AC-8D16-45B0-BD28-B41DD1E07C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425DEB53-9554-4329-9D82-052FB439A4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6C272AB4-248A-44C7-A36D-4A17621148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32232CA4-4AAE-4F4E-8DE2-8CE3235D45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EA47140D-98FF-4F9A-A90C-9C86557FC6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9BEE295E-C8E6-4E0D-8723-65DCA412C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6CFF6C1F-949A-448B-A508-0DC6703CCD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54D2AD54-1068-4FDC-BBE1-BFA8F2EF5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6C2776F0-6B30-4BA9-9A5C-14D644F323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BB8946B9-28BF-42DA-B18D-BFAFDB50F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7EF95FBA-D052-410C-9080-19F0813C5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8A91A9E4-3A22-4865-8934-8BAEE36570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EDAE3A4F-035F-4E57-BE2A-0634CDC6BA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BB1CE916-9865-4B53-8AE4-3104B793E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E51FE9E6-1FDA-4F96-806C-7C9ED32DA8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8041A08F-B1B8-4DD2-B3B7-F1306E09D9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B724D8B1-6652-4F36-B951-D579AE2C4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74F3E153-AAA5-4EEB-9D11-1315B643E5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858D9D9D-7DB2-476E-A1D2-1F5D7FC6A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20A57D62-7B40-4B9D-996C-1C94003711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83C5A25C-8AF2-4EA8-8514-EDC0BF7BF4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EF1BECDF-0F16-4313-B437-B2B689A5F7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39883E65-D442-45ED-8A24-87AA229279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E8E4CAAF-421D-4D2B-88FC-A3212A0A6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905D4D81-FF71-4466-8A46-D9CE83CCDF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0C0AD227-B8F6-479C-87AB-27A87DF884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C5CBDE7E-03CA-4BEA-BBAB-5D545024AB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0AEBD150-6636-4777-8580-2A0067617C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DA2018EA-AF23-4AF2-A4CD-D144572F85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943E3676-0BA9-4886-9A2F-1135F35459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64FAE357-960F-467F-8DDD-10241CDA44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F1904F71-6B6A-4DA8-9E52-0F0EB2DCD3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BBDC06E9-5CA5-4944-981A-E77CD874C7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86B6FBB2-81A1-44DA-98C0-87F8CEC9FE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EC4BDEE7-A2D3-4878-9DC0-CB2F91CDAF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C0357AC5-8ADA-45A3-BC57-AB93142E0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42A762B5-B14B-4328-BFBB-F3C6D6D1C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5D2F4D09-697C-4C61-BF06-FA8055AD66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0A15EB1B-71EE-4A1D-A75C-9A46EDA2D5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476AEAE1-0A97-488B-9D2E-1C72CFC9F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541F019C-D69A-4F5F-B5FC-FF8EE728CA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CFFAEC01-C93E-443C-9D78-AA61B44605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5599B97D-8BB2-4A5F-BA45-55DBBB134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14FC2FA4-1720-419E-A82F-E7FC70428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86207309-BBDF-40A6-BD0F-AA49C80D1E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7992AB27-1885-4FF8-8847-612CB158BD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9A3C6D0F-A08B-4CD7-97F5-F0110DC0B7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78B5676B-6D3B-459F-A547-E608AED5F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5A24D61E-2585-4669-912A-54BFDD495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188BB774-915A-4E0E-A05D-3B44B570E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FC19C4BF-E94C-4937-966C-51A0355D22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0273636B-B8DC-4748-A446-84700C4D6C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987C850E-4473-4297-B0E1-6244345956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8AC6EE83-C5AB-40DD-AA1A-0A0044710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824028A6-09E2-4542-B0F0-F65A7DB02B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CD38DA31-B9B0-4CDF-AD00-A4D9BA1D1F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7DD84FA8-7734-47CD-BBEF-4B1581426D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802006F8-C9B0-42AE-AB92-2B0B985256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5F37AB42-FCAE-4C72-ADC0-BC47F4563C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ABEB1756-B87E-4689-9343-1AE2B75B0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76DF94D3-B27E-4BFD-9B96-8EB9405B9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8FE7ADEB-1BF8-4003-A65F-6FFA4E28C3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752F0B01-B700-4114-9E81-8BBF1E4144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5A82CEDB-F77C-4017-8663-B01BAD41E5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7CFB63FB-1B03-4148-9898-4A4B20964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220D5EE9-F546-452D-962E-B74F840C7B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4214174E-0DFF-41DE-A1D0-36ECCCD70B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B58D5975-05A0-45FF-86C5-280773702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12D6CBC7-752A-4226-9BE4-AE52F0E976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3284011A-B67C-4DFC-B6B3-7C44726B8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70458F28-BF4A-4430-895E-F7254E91F5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5AE51114-1179-456D-A232-947728CA9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21DCEE10-7BA7-4048-A82B-150574C19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DAFD9A18-C914-4CCE-9208-CFB567A6A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58072915-E0D4-469D-A656-943FCEE9C7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70A5F4F9-2E59-4E72-A2B6-CE48B8427E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A12E3940-30A5-4B36-89AF-0F4963F65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AE7CF135-EA81-460C-A14F-43266CA886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CF045A8E-8D5B-4C5B-82CD-8EE8DF36A8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29431117-4CD3-4170-A6A7-85E7A0C8DE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AD60D704-8F01-409E-B497-87193EB94B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A5199D10-EABE-443B-85BD-4058FE4EA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7B45FE21-F0B0-4E43-B2D6-64E53C2BF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AD4EDBCD-F799-43F2-96E3-4845E96351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132D76D1-9145-4B84-AB15-6855D7F76B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47A1516C-F273-4E26-A58A-BD4991B141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711E61CA-7CF1-4E62-ACF3-C183C6583A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29AC81FA-FEB2-4572-A636-78C8A9B989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F6E32B44-5008-482F-947E-8E297394D7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C00E89E8-B099-4881-98A5-CCBD6BBFFD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F27E5F0C-C57D-4479-B4AD-43FB93C2B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10A73F80-FD4C-428B-B8CB-28E4EBDA3A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8F1802A1-E87C-4CE7-A093-29A8F4A4C5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1CDEBA3C-5189-477E-914F-8D2ED1CE1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009AF512-830D-4412-B6A2-C6D574335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1C05AA05-2420-4C79-BC95-61ED0E3EF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7AA9CA24-DC51-4E2B-A76D-0219CED33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10972E6D-2217-4324-919F-D7EE3EF1E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8FE5224C-5C08-4A50-AB4B-CC0FA306AD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7B09C105-32DD-4AD4-8769-9F222EEA7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04A4AA16-0B06-404A-A2D6-0AFBEB729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1AA6C7A7-C704-4FD5-872A-583721F3C1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AB7AB307-7BD2-4EEB-B2EA-9EC1F1AFE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ACCA7AC4-8BE6-43BF-AC59-EFC3B7C6CF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7103F7A1-18CD-41E1-A96B-BD9F4D22B0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496B4D07-BE7B-449D-8376-231C101D5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765FF65F-CA66-447A-99E8-917523377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C036D6A3-DB93-44BD-8E60-D965CCEEA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C50BCA63-37C1-4CB1-B72E-45681E3FE4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EFE93EDE-CADA-4442-BDBD-98758BC69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62F9F5F7-4AA6-4DA1-B3AD-71D87490F8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357287C9-C6DC-4F2A-8EA7-DC6BC43D5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F3FCF71B-8567-4683-98A4-072A270C3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6271D1D1-0222-461C-ABDC-DD04C314D3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098E6B7A-75B9-44C1-A27C-A38BABB1C4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73FD55AD-7CD3-4819-8C0C-DC624CF4ED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818C38CB-F748-46F1-8267-95408F049B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7FDA79D7-0F75-4A3D-8F32-5D72CEF01A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D3C4127B-912F-4F4F-BF72-E126652C1B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548D7426-E7D0-4D05-BC9C-1A9FDF967C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B988076D-B3F8-47B0-9587-059DB7108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62A5F78B-529A-4C1E-BF60-2BF17F0088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7FB81446-DD84-48A0-9306-BCC3E8FDAF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374CB7F6-173D-4B9F-B0AB-4F3E439006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BF27D1CE-96D7-4794-B7E6-C3E05B707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266604DE-D98A-4D4D-84D6-D7492F5C8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56AA1571-378D-4F67-AF34-6F813427C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96DBDFCC-D09F-4B9F-93CC-84FA2930F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BE1CE024-4D20-400B-813C-F8BED9B556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70A38330-2D22-4254-9DD2-BA4F1DF83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8B6623DE-6C87-4CE4-A5E9-0DF94E7F58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8B20289C-9451-40B0-BBA3-A053E9440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EF05F66A-60B3-4B24-A2B9-BCBAB4E365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B48E4FC4-551C-47C8-ABD7-0FD1D543B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AD859FE6-D393-4737-A6AE-584D279D53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CBAE52EF-BCC1-4518-855B-4B4098FDD6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0C495B96-6F7D-46BC-8A56-950250FC0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A870B555-EB34-421F-BEEE-8CBBBD1DF1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8D5DA315-DEF7-400A-98F4-E646A16FD0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586D16C1-1C73-4235-84FF-FD9A9B1D7B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2F1EF781-6624-490D-BB1E-DD7C0E71D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4416009E-29D9-43D0-804D-34BB3B868E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69DC4E46-5DEA-419E-B025-8563C08D1D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4FBE057E-FD99-4D82-B1F5-5CFB92F2A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F2C307FB-27C2-476C-8CED-78334FE2F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E6538CE1-6836-422D-BBA2-83101B221C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709553F4-2D19-47A6-8AAC-42D600DAE1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C1F0A071-0FA1-4434-9012-B4D97D9E3C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0A3CB485-A3F3-451F-9FFA-6C1024643A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3448D8B3-C6FB-446D-AC0B-DA3CF4080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08FCD7FA-71D4-41C1-8D81-F198116ADB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FCCF300C-1498-45B9-B4AE-B7A9BC6804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40E8A0FF-2AC0-4C21-9195-4E00AA244B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80502DDE-43F7-4B4D-B74F-38AA5724AE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995002EE-F67C-45A6-934B-27F21DFEE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21711AA4-18FE-410D-9B29-6D76CFDEEE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A90757E9-FD9F-4871-BDBD-9BD77467EA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4D370567-1027-4C87-AEEA-F4C626520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24B995D5-80A8-41C1-B54E-8C99EB528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4D315305-0BCD-41B0-A188-64BA5B1BBA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DDCCC42E-FBAD-4012-AB0D-FB2F515EF5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28426FC9-FD30-45CD-BE50-4196C6685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3F762A8F-9427-4EC6-BBB4-21F0F98DAB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9B47870C-17DF-4CD8-A35E-75317F5C92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33CDC97B-2079-43D0-BC26-6FDE492E48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5634EA18-DCC5-4704-A0E6-4B13DF110E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5CF64A50-576F-443B-A0ED-D69F9D70F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EB151FCD-811F-4A97-A142-EFE49D38D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32233E64-79B3-4FDA-8767-9A1914E23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10D2FEAB-635A-48F5-8125-0DECDB3804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DFE7D66E-5BC2-4298-8EA2-B4F356ECD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1C790EAA-DE61-4B4E-BB95-6B8A768818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1E2F90CC-47B7-4B97-B7D1-E093177CAF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F080A8F1-4309-4DF1-8699-20760EC6B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B01EE94C-6DA2-4516-9B1C-99F2502675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EA66FC24-2C2B-469D-BBE6-760CE3FC74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39A7EA3F-7A08-4881-BCE7-38C69408FD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6D83302C-BF6C-4052-A1B2-C7D4715569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7F02061B-C532-4CF7-BCBE-2710153AC1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A2BBD7A2-E9DB-4D9D-AB1C-548102F0A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341B02FD-0D79-4247-94DA-5AA6B4096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A56C79C5-FE87-4703-9AE8-C677CB9897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75525635-B804-4476-B143-4935B41DBD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0CB59E0F-ECF7-4419-814B-878FD789F3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A9F5C727-9FBE-4430-965D-9024E8757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31D8C0F3-D741-474E-80D7-0D8818F860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A9BBB5E6-C866-4628-AA42-3A6CEEFE5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51AA9033-6728-48AD-A81D-8A01B35079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C8E25699-8BA9-4438-87D7-F4860FB6F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4F05E509-B32D-4881-9CB1-00D8860CB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3148E313-C9A7-4E13-B8A4-7690CFDB5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A154B997-9FEF-46DF-9F37-99CE6B606D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CC524A4D-E210-4AAB-82DB-D5B7744415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D94C60D1-DE95-4138-9721-76BA72EA87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DAEAC198-728A-4062-949E-C2486045F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8279C6E0-7C94-4C29-BF76-6AE4704945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E2520817-F8F8-4249-BFD9-E3075462AB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752B3831-CE1A-4AFA-AF40-EF718F30A6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2BE39205-7823-4F6A-A548-ED6862616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62D9E59A-0934-4E93-8111-C8A7557C1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E04B4817-EDDB-4583-A573-634162FA20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0E9CC16C-C8A1-4728-957D-271596E5F7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C733DF4E-AA54-4409-860C-4C6BF89A4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CB4C0712-4D82-47AD-B763-586FA60CA8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499D091D-C112-436D-A5A4-87D33572D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D044E144-5442-4920-9882-A08ED9EE67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F6064807-E041-4187-8B36-9868F15989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A1E62742-1296-4DF5-85AA-AAAFA9F074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4E6E7563-135B-40D0-85FD-9C817EE466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7AB4D5DC-B0AD-4CDE-8411-8A4947A3A9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6810B782-2938-4E63-B87C-AD7AF44C47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64F3278E-0C2E-46B4-A2D2-CB81933CBD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776AA946-3182-4C1B-9662-ADD3353275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3D948C07-BB08-4C06-B730-EF2FE0FB7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EA693D62-7BB3-46DB-B601-905C35859D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9D05E384-6EA9-4C23-907D-22EC5BDAE1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B9AFEDD3-5E5C-4A98-BA9E-FC980BF107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1076770B-DC9A-49E8-9CDF-D24E39490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2955E771-AF3D-407D-8D25-36128EC12E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403B285C-A7A0-4257-9106-3BA9158E02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E427FCED-A5A9-466B-A95F-0178AEE5CA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8172AC10-7DFE-4761-9990-3CAD8D14F6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6BCB51E3-BC0A-4074-98DA-EA2F983403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150FB74B-4281-4BD5-B94F-2CB6520E0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B7593F19-AB30-4C73-A372-DD3A39644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77F3FDD7-480D-4F5D-87B3-B8F1C17E9D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EF4A0EF3-FAAC-49FC-9920-7F762F86B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B2034F45-81AB-4F59-95C7-59960AA85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5AFC8096-6F5B-47D1-9DE0-538F92ABC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7FDACB04-3B2B-4B4C-9677-EFA64CBD7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E73EB508-60CA-47E7-8505-2E2101A6A4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8F76CC6A-473E-4738-9F3F-200072AD4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1CCEF0F2-1FEA-4A2D-AC6B-24838A1169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DFA83D96-FE91-46A8-8A5A-3310E89ED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04667361-D3D5-4469-A77D-79537A8A02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921BFE9E-CA85-46B8-A0A4-210AEC98F8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FF13E42F-4AA0-41DA-8062-6E8F873AB9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1099E634-18EE-4F56-9AED-C6C4A09791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8989CDCD-0DDD-4236-8BF3-385A957C3C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57D94849-23E1-421A-92FB-349F515CE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126E0BBB-E8D4-420C-8401-86732BE61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A89CF5B0-4856-4CBC-AE21-78CE7887AE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4DDA1CDF-B33E-4B54-BB32-307D1FEDF4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25D452E8-B7BE-4A3D-87E4-A0D39AB97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BFBB55A7-FE55-4248-977C-174FBD462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D5E08CF3-4E59-4587-A2E5-8473DAE39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EAB03541-80EA-4C55-B3CC-31AE2B8880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A8055AF4-FBEB-4386-9339-CADDE4865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AD950066-2F2C-437A-907C-DD19E4A8B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F5590154-F33E-401B-9F98-37E29F579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B3625961-A624-49C7-8511-54C780FC2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9786F076-4896-4668-9891-0B358CBD4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7E97998F-1483-4D8F-8515-3F5FC1B85E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51DA4374-9A22-418F-9C4A-FB695D61C1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23749FB3-0238-4F3A-91C0-FFEA10800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5575F290-3CD8-432D-A63B-B8880F8042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66FE2152-4B36-4831-8F12-0851B15BD6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712252BB-9F04-4591-AC63-31E546D9DE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1B5CD5C5-FE62-43E7-A36E-632EDE4DC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02F50B86-F78D-479D-825A-404C0E808D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DFCDC7BB-8E9F-4957-8A4A-040D588F8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724B4365-47A6-4832-9600-2073131249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F8C6F5BE-1424-46C8-8F0B-BB00F203F2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37B4444A-86F1-4B64-8332-207443114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EBAA47CC-E7A8-4B1B-87E6-B85B4BA66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8DDA04A7-5725-4F81-AE64-48DBB67E37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2D80E884-E0CE-458E-9332-A32CBAEBA0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F41AF4BC-A76A-4868-AD31-D46BF35788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E076755D-503C-4879-9D72-56B7365B82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14364DDD-4433-4701-9903-1C2E46C62A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562759CC-D198-4227-8E99-C441BCF9D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33BA41EB-9387-4991-B6E6-108944B62E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2159DC47-D423-4C22-B718-3B92F5CC84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C8F15E02-A17C-40FD-9F22-AABA691A7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AA96C19F-70DD-4688-8713-FE171E4CE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F5A5AC71-25EA-4B1E-A78F-7E5B74390C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C40C64C4-2294-475A-95B2-4488F60D71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5680D1EE-39F6-4DE7-B92E-16E0DBF5ED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48070B59-EFF9-4158-8AD5-D8208F99A9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CAB19BD2-AD25-47B0-88B1-3A64751CED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B077EB56-80BA-4029-BBA4-F0D131DF3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5BE6C88A-114A-473A-AFE8-8D18086C69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57F28BD5-B375-4D4B-B2D0-188D2D208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E22F37FF-9B8A-456A-B70A-D8B15C98B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409BF4EB-21C2-4AE6-B352-19F81CB67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55D18775-A770-4FEA-B5B2-AD03CAEE42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688840BC-D62C-4D7E-8E56-92E3A2F1FB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9FEB549E-15EB-4D2B-9FDA-AB5E43FB1C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356BD914-2BA1-45ED-9206-15BE6C5FC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E6DEA4CE-383E-42C1-8777-BDDB8D132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330856C1-4D33-460E-A7FD-9B6002D56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0516AF81-FE39-41A2-B8A8-A8651034A0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7A5BB20B-2AB9-4856-BAD3-D52A6CAE20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ACDD2F6C-374E-49BE-AEB4-A65204DF8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4FF73A7A-CE11-4ACD-9285-87FEE7D03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C2C8AE9B-17E6-47DE-8E1C-DC22230E4F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429CEEDF-0BF4-4C09-BA45-D75597F018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2F8209CC-F604-404D-9AB8-EE56623717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A009BE67-7CD5-4B3A-9854-541626905A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F33EA123-1C02-4D53-9648-968CC9188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D6717357-717F-4AE4-9625-14633A2618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693A987B-1B1D-4F90-AF1D-C089121D87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44FA4182-59DE-43D2-945D-543E1F3056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4BECE769-02CC-4036-AB2E-1AF61D1D2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4498551F-1352-4051-B794-FB19E40B2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451B1142-596D-49EC-BE60-F30FA0441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D1F8B31E-C411-420B-9549-0AE78361A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A62DF761-8FEF-4399-971F-D8EDF0A71A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107385FD-D022-43BC-A785-D8015EC94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47E8D606-A08C-4661-9F1F-25E323599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1CD093B7-16CD-4F9C-B482-09E27866DC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46F3B21D-E3DD-48E0-971E-5EBEDACF67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11CC676B-A5A5-4624-B5EF-EFFA5B9C2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EA07120A-30CF-4F7E-84F9-A37A84C82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2D673ABC-8452-461A-A7F1-372728087A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B44971F6-152A-4BB4-9056-0FB38FC59E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3C4755B1-97E5-4ECA-BCA7-80A6C39EE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4CDCAB0E-E620-4E53-A0AE-936FC12EA1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8AC58109-369D-4702-AFCC-BBD91F7E64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6371E902-A0D1-4335-BE4D-369BA8DFF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580CE520-B5C5-42F4-94E3-1DE38D15A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0F34A974-9939-4E09-9625-0D6A1F786E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7C57F744-A47A-4FC5-B973-E5CE2519D4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331463C2-1A7F-4F08-81E1-BBD8CE0F1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3FCFB4E3-F321-4ADA-8EE6-DD4FF79E9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CD57089D-29D5-44AD-A308-C9A159E39E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E89E30A6-1720-47E9-A1CC-81A58FC1E7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391F5F5B-B375-4F5F-A75C-618046BE59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1BDC0975-0796-43F8-9B24-E1656B183C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AC307AD0-6FDC-4896-B0DB-0FE08296DE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60BC7455-4FDC-4986-B145-0E3B19462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D7F0DB46-CBF4-4846-8ADD-EB91EB7785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9C89548C-1213-42AE-B058-F0442DC381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30B0260D-0622-455F-966D-5114B475D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C1206D7D-24DD-4B62-8B36-4405D66C80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F890CF81-FD37-4600-9BE7-7964FF7BF6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71A3EF40-4E45-4223-93EF-59C6EAB1D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F0FD8323-52E8-4DA0-BBF5-6447446492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E8ACE6A7-BA83-446B-BC76-5CC800A31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E2EC2A1F-E727-4A38-A527-B0043A9D7D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7800538C-844B-4C0C-BCA3-C132DA7671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4E5D0D0F-74CC-4857-84E1-089D332F4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1C919A83-EA39-4CD6-9EB8-E08E6E7BD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59AC1DD5-261F-4939-BD68-BBDBCBD1E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826D5D97-05EB-4AE7-B12F-AF979A8612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BE4FF460-6337-462F-B34E-EF212CD0D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1C9C1E91-C4F4-4D1C-A480-10078CE559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3ACDF384-28FE-437A-8BD4-076149C0D3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1237BFD0-4E47-4480-BF12-7C49ED74A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78A39273-8491-4701-BF07-87275550AF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7CAACE99-B5EA-4868-A772-16149C7FCD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B4D64A26-5CD9-49FC-90B6-F6A0AA472A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FB77F916-731D-4636-A89A-7D352DAD88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111BD77A-6231-4B12-8F92-95A0676924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11C84915-358C-4C0D-8E62-405EC1AC58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517C42F9-10F9-4C02-B5BA-34476CDD6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704BB207-93B7-4D7A-9ADC-F52EBBCF3A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5CD5E8BC-E49E-4383-B93A-D0422D3C5C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E9F972FB-4552-4B64-953C-3AC9B03A3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68FF16BC-0A49-4D08-947E-552BC3EC3C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E88F8944-54B4-4A8C-8F42-D0E6A5CD19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90AB3A18-E97A-4FF6-81CF-94BAB2F43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C825E34B-BF5A-4859-9451-9045C6FB63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D5CF496A-4D95-4D86-B4C7-E1B91DD188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328F844E-DAFA-4325-A1CC-B003D9BF09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400AEB3A-D446-48BE-9B35-F7FEBF614F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DDEC5C13-354B-45B4-B9B0-47290C1AF5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92D95570-DFA1-4BC8-B2A7-7CD18CED46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157ECE4C-F17F-4283-9CDF-9B1E3E3B75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245DFB86-D76A-42E7-90C1-36063BF0CB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6B6E9BC4-0BC1-424F-A3F1-600BBD49C9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71B0102B-5E58-4877-BB68-B4CBDCC338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19DB9E5E-261C-4DC4-8F95-58EA499B85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D7B81544-B88F-4A19-95CD-203F8DCE5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FF3AFDAF-1CD3-457F-A09B-3E2F5B183D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78D96465-B3F1-43E9-B6C9-9CA940530F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DA95A339-B4F2-4F82-901B-71DBF7BFEC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9E06565A-2F8C-4C3A-BF23-B0E59B16A5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108846CC-1EDA-41A5-A477-4E3B4EDF64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09922CFD-4346-410F-8A95-8FDE539680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D4B6FE4E-0BD6-4449-AA3E-3408407139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289EA6F2-1C2F-40A4-A124-325731F272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F3DFEA32-E76A-4178-BBB4-24F75C58E2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CBE96C73-0128-40EB-806E-9F5BEC03C8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EE9F5D63-4815-41F5-8933-409EF8602F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C7780352-D0A7-4BAD-B826-AFB5FE8DCA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35BE9132-54F6-4E76-9A5A-C88D42BB9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57E5B5F7-16DF-456B-920A-F44394817D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48A2CEB2-2919-4392-BA75-97AC80D11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4F9F6865-1980-4723-912B-505331FA58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EA0555CC-69A8-406E-A2FF-A60A028A6F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A3E85685-1EC8-4CFE-8162-6859DBD630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EB5A3B2A-3980-44C9-954B-E9FCC78FC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B57E3FF1-B114-41F6-A0AE-36BBDA76C1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5F1EEACC-A5DB-4098-A7DF-F272A50917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B88313B0-CA74-4AE9-B44C-B75C566C00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E2609972-9217-46CF-B899-E3E3525A0D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1A9844CD-9548-462B-ADD3-581CAE3D0D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14B275D7-C23B-44E2-B6B0-CE989B849C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E845588F-9F99-483B-82B9-8F0DA821A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E8126C0D-B605-422E-9DD1-E14F325EE8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2177B447-999A-4239-9E8B-301E89402B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34C85093-3CE0-4362-A0FD-C1B6D5EE89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E186F784-62A4-4B4B-8382-69DFF51689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C3875DBF-3574-4E77-A53D-29AA45E9F7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87339135-56D2-40CB-9E80-3FD0470502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7823F7EA-6EE0-4DC5-AF99-51D7411F68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94C53E0C-5746-476C-87C6-3038571A14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DF27DD35-A390-4C1E-A580-89A610870B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F51B8DE1-C941-4C9C-8F78-5715D6D501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B5858AE5-E321-432C-A5A0-324A0F751C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87D6C7C3-3C72-4725-8222-E096D8C1D1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5EF93F55-B5C0-4A91-88C1-ADC5DFD063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E1356242-E6E3-4361-9E96-17D5263E8E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06BFEE82-2228-474C-90DE-4DE62964DF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9543B8B9-FCF4-4716-B940-E2820D96A8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5A247D8D-6197-47F0-BAD7-EEBA2FD3F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B04AE1C8-44AA-495E-B265-A07B3254A3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16E58C1E-91D3-448A-8B54-F907B51A1E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1C6D4BBC-6299-4C0C-B151-F3C1AE40DA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C2E17761-4A29-42DC-92F0-C89EC6246D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619C03DE-4C1F-4212-9369-F01CE60151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44EF2AE7-AD41-4C7D-86EA-C2AE618847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67330E0F-4E0F-4567-9C92-BBE8CF29F9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BB63DA3C-BA91-4EB6-A868-FFACA4605A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DC58D637-BF18-448E-AE7C-B231E2547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4B91E1E0-A55B-4E15-AEA5-82EAE4710D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20679B1F-6048-44A3-B262-320468E84B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37ABCBAD-783A-4B76-865F-8AD217D232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13BDB19C-F0DF-4384-9E94-63CA56F51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E3FC5817-92E9-4B08-ADB6-9A99F4BD09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C12AEBF7-513B-4DF4-9BE6-4B1F7052DC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478D5FF9-59D1-4F22-80EF-6BD06C22EA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02A40CFD-20D1-42D7-B5C6-C3FFA70DE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3192DA0E-5EB0-4479-9DD4-C4E4BB8645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28F42EE8-9634-4026-B3F6-A0630FABAB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12224816-8DBF-4B81-B572-DBF1029D0A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64B2EF40-98A6-4128-88D6-2843D01010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A8ADDB26-1132-49A3-8B7E-541BB3B19A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0B6972D3-7CD2-4CCA-854B-29FA0D28B5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CEDAC7BB-F8CA-4F48-B51F-0B6F8F32E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ADF1614F-8064-41A3-BA7D-D77C76B493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2AE0A0CC-93A6-4CDF-B8C3-4F6AF2176E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05483837-3871-433B-8FE6-7114252DFF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E627DEF0-D55D-411A-AF32-1A752D49B8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7B4FCCCB-E329-4CC3-8935-2A3D88653C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75D31D14-3B95-47A1-A2D5-CEEE9E266C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60315A6D-C03A-466C-BFE3-AD095B7BD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4B32786A-EF26-4E68-8FCA-5C3AB54D1D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F27D9050-0F28-4425-B68A-C465638325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112E4EE8-F29C-4B6A-B0AE-A1FDD626D0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F23C3E9E-B996-4C0E-8FA8-A86500A3DD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7A810A7E-170C-499D-855A-014A58A19A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442B69FA-0644-473E-90D4-EED81D8ED1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215EF603-4CD2-4A51-ABB4-B8D35CC5B7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BAA9925F-15F2-45CC-A3F1-758CB4BA73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8DC77839-E78D-4FD4-A2D8-50E79D8590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BAB24068-D85C-440E-9AC8-1221BD03FE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4517AEAD-2C84-4417-A189-957CB78257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64436B23-717D-48BF-9267-417C5E2B27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AB22CA2D-6751-49F7-8D32-0BD301D3AA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245F8437-A546-4965-B2D0-9087DD5CE8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F3903297-885C-4771-BE82-CBAAA77302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D1F041D1-4F3C-4159-8DA6-368A7592EC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2CC67485-7421-4D81-8F10-0994352A1D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5C3F1C76-A10C-47F6-9AC0-23F37541BA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7EAF4647-34F0-4B24-87BE-22DA0A2094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1C989293-7BB3-4907-A240-433597A16A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E2157979-13B8-4C84-BA36-8B9973DD20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7B403B95-C5D2-4150-B7B5-0F4399EA55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32F3A666-98F6-466E-B2B9-11CA203314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EE27A51E-3D68-4F91-A974-929C1C63A5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42A23FAD-DE05-4923-A589-868CC04827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E1196FCB-54E1-4CA5-91EE-87FD495EAA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C48A5C96-720C-4385-8940-4789C5E3B0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F2AD3B3D-A51B-4D8D-96CD-976963C12C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A62BA47E-5CA5-41A3-9CD3-CA57FCAC0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5FB9BC1A-0EC9-4FC9-86F1-19EA03573E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182BC3F9-1B94-48F4-9195-FC967E9F5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DA62D705-BD92-4C31-87C3-BC88077ED5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32B1E5C0-C116-4283-8CD8-1D1D82F9D0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EFFA8536-A963-47CF-8209-B494B218F6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CF6EE55C-F1DD-4363-AFA7-7F11940E29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EBF0F5BE-0BA7-4394-B67C-AC7AD7C8D6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72103367-7DC2-4E59-94E2-7422066D69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044EE6C8-4CBB-4458-9CAD-537907A92B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8B6F53BB-574B-4259-B433-DA8CBD39F4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53B12407-E193-40BA-8000-699BE7B023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4284B5A8-0CE6-4FBD-96CF-2AE6CAC21E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7BCF1396-0947-4D43-B2F1-1C9D23A3F6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1A9D2D9D-9ADD-4FC6-97FE-9E91CA7CDC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87681B23-46C0-49B7-AC2F-971CE2BFDB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C1D0EAE0-B12D-44ED-B11D-11EDB0C71F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EEDC7DF2-11D0-4044-AC36-6C036FD411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D82AE3A2-656E-4DF9-AAC2-8365D693B4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5DB13A74-0BA8-443C-A57F-4EC80EA58F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C9DECBCE-0A8F-4FAD-8A47-9654B8CFE7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85DB9E2F-7B84-40B6-89BC-0B3348BE8B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E3F14777-64A6-46D0-B708-90FEF705F0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057891DF-390B-4756-B9EB-53A7DD1839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431DFD8D-1EA1-4AEA-9FA8-AA5F6F7F86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B94929CA-CD73-49B5-A573-0E5263E960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53EBF50A-1F4D-476A-BC59-E1514FBD8B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6A9E7AB2-7095-4B42-A3CA-15E7030063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89EAFBD3-D18D-47B0-8359-B08C07C5CE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AE02FCE2-873B-4447-A786-925E162D1A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ED6E5E42-24EE-4C8E-ABA1-874766FA08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4B319A57-7764-4972-BE7A-F7FDE7575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5BDEAEF0-4AA0-4D7C-B874-F05CBF5B2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E5FE49BB-F34B-4046-ACBD-2D3BC24B35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A51BBABF-5AB1-40D5-A6A1-C7D6B9D2FB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888A351F-F501-4743-93D9-7AFDD1404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E309B42E-8270-430A-9E61-BF407F0A6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1AB0BCD2-DED9-4A60-8A4A-ACD5275E78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49832722-1A78-46FA-B96D-54617C7F90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09477B33-5726-4223-937D-97D1F8085A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55F758B2-27A5-4541-863B-DCF2F19334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4C7460B4-7D91-4463-81CE-99ED5A375E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68127132-2456-4D8F-AFA6-4FFCB4D6F8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3491B12F-A06C-4E74-8945-D957E35220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623D3C70-AB7B-4A62-A9BC-CF9E6656A9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7849412B-EEB5-46F4-A341-D9C5C7C40E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90DD9553-AB82-40D0-BAD7-A67E8CE8A7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BB8E1C47-9AE3-4C50-8BBD-5A4F83A81D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161AD50-5B55-4E08-94F4-F6BD51EDCF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265D2185-E125-4411-996C-75F8B1C79E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5ECEAA6C-ECF1-4D0B-B101-042204B34B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C9332D91-91BF-4670-950F-226BFA5591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A29864E6-014C-4372-9AD1-0040C677F8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F3530A1D-08EA-480F-901A-07B35D52DB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96BB990C-74E9-45E1-9A2D-5913B8841C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EC9320B0-130B-42FB-B085-34FB8B8CB2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BE547701-60D6-4DB5-A869-9CE1A2D866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B58B5B73-1288-4E4D-B066-8ADCEAE80C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512261FD-0171-4DE9-AFAE-BB14DD7B40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1A6D53F1-9354-4832-B0DF-BBCFBDFBD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A2EEA480-2303-4D4A-9C27-F2260DF62E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EC7D24FC-3B72-46F2-A316-CCB369D9B7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37F73A91-374B-4E94-9965-5E01527EA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FAB25C47-BEFE-4BD4-B4BD-9EE51189B0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EDB1468D-3BE0-4C01-885E-914E1D69B3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1474D83D-BC39-4639-848D-F31527CD52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B9D1E76A-F126-404A-B44F-657AEBBF8F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CE761764-6E8F-4E6C-A918-2C9ECED4A2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0FA1D078-CC48-4CBA-96C5-ABDDE285CA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1F4E51DE-9445-45E9-BD47-51AABC5FF3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CD4C3F80-1048-4D89-827E-98D6CC30FC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17CC81E6-740B-43CD-820C-2A9730304B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8E458526-5FA2-4A2F-BD8A-F5D1F1AF3D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F73D2C64-D5D9-49BA-95A4-B96451A726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559A2DB3-E5E4-4B15-862B-61933EE429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28B7540D-8F83-4E4B-8866-BE9FE2E07D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67882111-6988-4AD6-BB97-D31D626B6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B7C86775-CA86-481A-8816-4A343CC771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217F3821-10D8-4AB4-A2DA-03FE4CE9D0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600DCC3E-FF66-42F7-8493-76035475E7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90546EE6-6966-45E4-8026-099A0A863E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5EBBBE58-31C7-42D0-88DE-7297876A5A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A171599F-1E1C-48FC-B464-0BC0983ABA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3558969C-BA65-4FC8-B6AE-44F1E945EE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A85AD431-18BA-4A4D-9FD4-8FD0F3176C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B2CA6135-C392-4C46-B921-DE0EE88C8A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1807789F-7B73-4090-87C4-1354D99855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BDB16230-91EE-4923-8A5C-8AE44B5CED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772909A5-A93F-4B41-8638-6E7674218E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84E4AD6B-933B-49D8-B1DC-A548656E40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168EBF47-692B-437E-BC14-79D4440DBE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D7945A07-B3C9-4ECA-81B9-F1C892174E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94D658C4-C1E0-46E9-A68F-4F12A7F112A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A635994F-BFBB-4304-B314-C2A9B786B2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63CBBF7E-4511-4BD8-B80B-432FAC0EB6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85BDC937-64C6-4120-9632-9D1D6B2818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964C0AF1-4984-4CCA-9843-59710EBA79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27852B34-3F63-4307-B95D-06F4A3294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0EA82E26-DC36-4D40-9D1B-BF5360DB6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95FFB20F-A381-4B9D-8FFE-95506EEEE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87319F55-3613-4646-9362-B475BC0DA3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B5FB05E9-EABF-4C57-A194-849A9F568E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C8EF5DA5-5EEA-47B7-AE37-3DA17B098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D1A900F5-A163-48CE-8379-BE0584F07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5657098A-9ED0-47AD-BDC8-CC2DEEC89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292C434B-BEA6-4558-ADEE-BB9A2A224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CA5D3E40-8D96-4EF8-B582-D6AB49CAE1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FFEFF723-247D-4A6D-87C1-835F09BFA4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6EA3441A-989A-4B86-92DD-5C06C8306F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283C79F3-4577-4215-B2BD-F60D875E15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F6ECE8A7-782E-4DD3-BFE2-40BCBC257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1F702027-23C5-47D5-B9D9-6335313922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494ABEB1-B1C7-4242-97EE-1C22BBBC5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A22F0EED-138E-4EAD-B0DB-CFFCBBEDBA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561D7FDE-2C5C-4CD6-A27E-C324D0101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BFE9FDBF-5933-41A8-BFD7-6BE74FC06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3063825F-2663-4E64-8C66-99578F78B6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F8B05AA0-185A-4597-A98D-F95C1BC6D0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CDFA5ED5-CAAA-4FCD-9AB6-5E4843FCDD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DDFD15C7-543C-4D11-B729-AE50D19727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FA7CF7B4-2BAC-4297-9F61-927928E135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44B62595-B5DA-450C-BB5F-53A8BA4E7E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36F78EA7-6CB1-4E72-AB78-5E9522687A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4B85F9C6-4364-48E5-A376-B20468EED1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6BDB0400-55C2-4E2F-83F6-FD1EA30301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F64271FF-B456-4582-8B29-E861E457F0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5148E226-3359-4FD6-B288-944B6E90F3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71133373-CDAF-4419-A21A-A962ACCE5D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E81D6A11-C474-45C2-B67A-412BD81EFE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9A9285BF-05EA-4A1F-B552-18F5B2AA6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3BEA9CC4-0ED5-411B-A9DA-33E6F92AA4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735CD029-48DF-4853-BCAF-FA5035008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E0930F62-A942-434B-A23B-90374322D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3046DF1E-1CBA-4E09-9424-8216D01843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D1F78221-BC76-443E-A1F1-C1937FD0C2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8C7024BC-164B-43CC-A22D-6E36BE6843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0041F2C2-C62B-4E0A-B17E-9F6A8575D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F63B56AA-2A07-4394-BF91-9E5C59CEF6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29DF5758-9F5E-4493-BEA7-7BB5993F86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8FC56ADE-19C6-49D6-816E-1B996E3720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D6FEB8A6-572D-4C4C-9C76-04438A80C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CCDE52F8-D8E2-446E-A429-E58B4E6E78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4E4EB93A-0856-48E8-B9E6-064282CCA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210D5FEF-7856-414F-A68B-76074F6484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03DA7C7B-0CA4-41A0-BD6E-08BACA04B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35D9154E-7387-46D0-BEF0-ABB9235B2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C66B2C11-833F-41F0-AE17-1B5540FCF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7A9961D6-3C20-48F7-934D-B1D9ED16C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9C11132F-BC8F-4400-9480-94DED41F25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5D1C335D-91C5-4E31-9FCB-F29AA170D2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01A728DF-FE9D-47E5-86E7-49B701A4E1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84F6D260-EB39-445A-95EC-9D4BC5FB62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259A6BA4-3713-43E1-A86A-BDA1D3CE66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83486086-7914-43D3-81D0-DC00AAC5D1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924AAEFE-C53F-4A2F-9D35-78DE0D9FDB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A0A11566-046F-4950-A10A-07C8EAB50D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5B0E6729-627F-4376-AF1B-8A4B543231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917D7CB7-AA52-4A51-BB22-1DCFD62DD6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3D2DE884-853E-4264-92E8-8E0EE8B296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A6A109EE-C630-4AD5-9360-6789564DA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A5E76B84-5D7C-49CB-8796-FD9836341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897D188F-E906-4184-9906-B10E2B9C7F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C3753DC0-F131-40F3-8C6F-5E9F0A01D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D5EABC1B-3362-4EB9-AE68-CC8C1BCA63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A6ED984C-32A6-4E5D-B977-B7D8F66B50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F821E3CC-4A2A-4A3F-A63D-AD925483B2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54662BE8-FA29-4516-81DC-3D6FF08651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33BFDF48-B8CB-4382-A171-7A720B928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34A58C4C-B09B-4AD2-9250-CA6F6DAEB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74BD3117-E9CB-4B12-A0A8-D8757EDE0C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D43D0F88-B657-497B-90E2-FF16583E80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21225866-43EA-4CB1-87DC-3F7949DEFE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BDFBD2B3-8F27-43EE-87B0-5DA7EF7ACB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8344BA2A-9274-4C06-8C68-1EE30C404F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41576CEE-387A-4249-9AE1-D81AD8C56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4A4A0A94-2E93-4F42-B94E-E764B922C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599BCD2A-0C35-4DC2-8E70-3D4EE51D3A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A09A5CBA-4FBD-42B9-BA6F-C473852BD7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51C13994-2487-4393-B1D1-3BCBE575A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FC5D8F26-B9F0-48B8-9F1E-CC023AAC13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0D5F6277-152E-4277-872D-86FE914FEB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284083DC-0820-4C8E-B395-A2B6065B90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1132BDB0-0728-4C0C-8085-9BDC1CDC79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E6DBB065-CC4E-4A94-A51C-C53A05B5F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56C83421-C8C7-458C-BB69-1D136E381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C696FE46-F899-4E65-AC5A-3CD47AD7EA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31917020-C199-49B6-A4AD-CAE65F1408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1BF08322-D5E3-4620-9E96-DCA1E3F67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2A2BEF97-CD8D-4D5F-AB5E-1C88C051EE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2B5128A5-C26D-44DE-A457-38544ABEFE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C6E8F323-0D99-4117-9A0D-4FD9C471C1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4B66BD07-04C2-4C80-83F1-57590E3D4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9117C160-7D26-45DA-BBA6-E15DFE0845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F77B09EF-743E-46F2-A5A7-32CAA95126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B9176D9B-9ECE-4B61-B151-49E7ED567B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8E4D21D9-0E6A-42FD-9614-F81158A96F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4FAEC59C-4DFE-4DA1-B3CF-C773993E42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3B7A1546-2E8D-4EFA-BF0F-AD88C95152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196F97D8-6ABE-40DD-B22E-9C3CBA137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4D2C3818-2B0D-49A2-9BFB-985272CE32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2D4D9739-6B64-41CD-8DE1-FF4CD0462A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C9D462AC-3FCF-409E-82A6-BF3ECC725E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652D89C5-1016-42D7-9B81-B3DEE3DFDD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F687C811-5535-4D31-803E-0D98322C0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72744135-4622-4585-BAF4-5E3CFDD33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890BE808-7C50-4515-9049-152B8FDA43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8A151475-7CD4-4334-8486-3B7519B3B5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A20B7F67-65B3-4AE6-9034-9BF12A044A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22177E34-3763-440B-9F75-74728EE85E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18EC5CD8-C4B7-4B93-AB55-CF03621603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A75798BC-DC8F-4214-BD57-1D87B4B47B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71879BF1-E288-4398-A0CF-737C0E5D38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BE8CDB66-6CDA-4D28-9F62-85A6F97667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DF81E414-489D-4FAB-BEE6-22D3E91DA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8BF48042-DF04-467E-8206-50B336335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E5B94AA2-2B10-40EB-90E5-40C81710B3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ACDEF76D-FB4D-43DF-B2FA-6033618808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8D5DF444-F84B-4BD1-BC8A-37A6CF0F7D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E6098AEE-4F87-4B05-8177-2866B10FAC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249406D1-27A5-431E-A68E-FA1241AB1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A98B2432-9A55-4BA7-A632-87592065F6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E8FFF8FD-CCFC-44B3-95F5-3267483636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98407B5D-DD3C-4B6A-9F52-0A795BB71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0F45D789-F365-4C39-8128-9E43CEEA0C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50B3E9F1-C459-4633-ACB2-2DB9299EE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3843BFF6-E647-43BB-8236-20F54252A2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A7AB5CB7-82ED-4437-A4A2-E8340BE3F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CBDB48C3-5D00-4D80-9700-621D56CEC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C1A0C9C9-EB10-4A60-B9E4-2C738A15E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B336B49B-8535-4F52-98A3-7763A6DB7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93E9DEDA-163B-42D0-94F7-168491A23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B835CED0-51A9-4CA2-B892-D317D6661D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64789817-E1DA-40E8-8E70-4C3F83C4D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A61B38A6-20CF-4632-81BA-E4A4EE6C63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6C5963DC-DF8C-49E1-AB56-ABE93F6DB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1A0DEF5A-36CC-400C-A753-B92B57632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F392435F-EAF7-43E9-AEAB-987B38B7DC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27AC1F43-9CA5-485E-8D99-5D42B81A14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0EFEDDB4-AD61-41D4-A5EB-DEE141338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FB768A96-74B8-41B8-B281-AF0EE40084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78A3DE9F-9760-410E-9B4C-B13A34EEAF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42072555-99E2-46AD-BE0C-60B82F4930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8E2C3FBC-7C77-401E-9526-5F9B45EAAB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8BA201F7-E888-48D6-9307-FDABF8F3FD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0600FB17-A6BD-4CEC-B107-15E4708E9F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50165DC8-11E0-4B17-8B7C-A7897B6356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D3D1CD93-C223-41A8-AF8E-9EA3E70EDA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83B4A440-5839-435C-90F1-408E83EA55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02713FB2-97CE-46C9-BF58-34E726CA9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13FD94F5-15A1-4FA3-A97A-DCBBF49DC5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6ED3F6C0-3904-40EF-87B9-3F56C6671E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D261EC5F-FD5B-4D1B-98FB-77AC16D03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10F71F9C-06B7-47A4-90B5-CD73C3223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0528F888-3AF3-4906-85F0-3597DC95A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DC6C566E-A104-4352-93CE-FF13D211EA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7DD360B0-41AD-4277-B13A-998B6C431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29E80834-0A2B-400C-9035-2E65D60A2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183BD90E-7346-498B-8294-86334E92EF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B26E67F1-FE11-477D-9730-04A625E94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A6E4F7B5-229A-41F7-A4A2-FB334CF55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ADFE98D0-316A-417F-942B-2D4290F9F6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B573E086-BDDA-4F76-84C7-70458DAB8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B8C60CD8-F973-472F-BA6B-2AD4B58F9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C79AE176-8D4D-4835-816D-6A4FADA76A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C59F92B7-F644-4899-BF92-5108DFC30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1559C6F4-A1DD-4236-9E45-64F2CD279A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D1ACA8A0-9838-4F67-B9A0-FDD74DE0A3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845D881C-8324-4C34-BA3E-842B71855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54F94A10-0D53-4950-BBF2-A642F7AA59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DD9C3275-0947-409D-8B47-C8CBDFE0C6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1FF32FE9-C995-4D43-91B4-E32FF94FAC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7E99570A-62B8-425D-B68D-B398E520BC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D34FD2F1-0EB2-4C40-ACA4-D17C78907A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C9A48E52-9294-4FFE-91CD-1295E9862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B0024B62-1868-4CFA-A04D-DC48EA7AE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3C522375-B937-4643-8A2E-B58C09D896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276D6FB6-1C49-44F9-8230-B014E183D0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BA89E638-F103-4A62-B638-975405366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75E09963-EA58-458F-90B8-812078704D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20C057BC-4ED7-4A1B-A062-06E32F554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D7635A11-5016-4491-8FED-3CC5DA479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7A7C8176-BECB-4550-95B0-8A56F00C00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4FE94894-9E0C-4833-922B-4B440FF2D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C1BB21A8-13E6-4129-9755-13EC5C9BAF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09AF3D90-3904-4CDF-BA49-C3C016102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A7F09B6A-CA34-46AF-B317-08255ADE5E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819FF188-A10D-4025-AECB-E59DB360B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40D69422-1840-4866-B1CF-E40E8B527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48F2011B-5FE8-449B-A3C8-55CD09EA05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89F18839-C020-49BE-B513-E103B7E63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B77FC36E-E740-448E-B6E8-D3EC9166D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09623DC7-6453-4B6E-81D9-BC1100B44B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6DFD0FEA-4EF8-4E55-BED0-E94FBB1A2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C1E37EAF-3CC6-4362-94E2-975221CF51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1EF38B4D-3276-4988-9EC6-6DF68CE903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D6FB0776-7A1D-49F9-9C21-C3CC09ABF1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7D379612-3E57-49DD-B9D1-25D5FEA19F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11A1C009-8B85-4E64-A02C-D57ED3AFE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0BD53007-C249-46DC-A869-EF7619AF4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22092D73-7464-455F-BDD0-2F74449BB0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598DE1EE-E364-4A37-83F2-14729B26F7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9898061C-C249-42FC-8B6F-6246D8A1B0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56A2702A-5C5D-4870-A905-130D059FB7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03EC71E0-C8DE-48D8-AD02-B0CA8527DA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7516016E-1C03-4594-8B2F-A8A91F5BE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D7DC7009-3F32-4228-949C-55EFE6D2AC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990CCA49-DC40-498A-9277-06C71F0341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E13E0906-C4C2-46B7-8914-E1EA0C0F4D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06800410-C270-4B2F-8847-9CF6617FC7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67FE86B3-D751-415C-B3F6-BB7AB6D218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46FFB6D9-EB43-4A58-9342-39F8DB9FE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4B2E33CA-C0A9-47D8-9D2D-85D166333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D061838A-C5B2-45A5-820D-EA9C8F8637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1BC0EA28-402F-4FB5-9B36-51F8C96C8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87AECADB-5789-4513-B2A4-5840ECAB5B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14309C41-35C6-40DB-86C3-E8DB1E0C79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9BF18B3C-C1D7-4DE8-8098-99B91EC0C1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FF9D6C28-2693-438B-B045-48859A1C8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FFE2BB72-3B53-4B4D-999F-0D524CC3B2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498A7B2A-475F-457E-83B7-BB9BEB45A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CD697273-993C-4585-8B67-790B86D895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7BB22A3B-7028-49A4-8804-B837C3275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ED08BCAA-8AA0-4A5D-9775-A702965FA5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D93D0D81-D1F7-4672-86DE-4ADA487BE3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22297525-45E6-445C-B840-19EEF03D8F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0F221C4F-3E2E-49CE-9DE6-F878D0ADE4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51572295-39D0-4C22-9B70-BEAC8252D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1D6449AC-A86C-4B7A-81BE-CCD7E7281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114D8130-D7E0-4D57-AEEA-6357BBBC1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A03D390E-F5B6-41CE-A053-661B2529B96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BDBE3FC3-AC3D-4142-9446-E9ABBEF6F9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FA2580DD-A1B3-4AB8-9249-F7130B820C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2F33A5FC-048B-47C0-BD30-3ADEAFFCCB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B2362EAD-164B-413B-8902-AD932A54A7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B5A737A8-4C09-4DF2-96A7-58AB287DA1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AA726592-AB5A-418F-9FCE-7F9155CCE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1F333D43-229D-4357-9542-4353E4F4AF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12A109B-CEB4-4DDD-8E5F-78C04BA4FA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F7252C3C-6262-4099-B682-0F78B51047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8FADC791-9AFA-44DE-8EC5-9860FFD71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993F7FDD-B05E-487F-8F07-7876D5950E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C6B4877F-987E-4F60-83C8-068A985ED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5B4AB08F-C3A4-43D1-ADB4-73155FC3DF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784D82C2-D800-46A8-AC5A-93A2D79D1F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FC42A2A3-7C7D-442B-9393-4AB93BDB95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A0D43352-10D3-490A-9BDD-B8959A457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D8E53F37-1C97-45B9-9372-B8E5DA5EA4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81E14711-83DB-45AB-BD70-B4C6797F9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92033C4E-5990-4092-BA47-F4F9AEB171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8B75C1FE-3936-44C7-A947-37CE63B4CC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48D160D2-7617-4A35-8932-88675174C1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B66DC553-5139-4A98-BF54-6E3F618A89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8D9FE7CD-0CF4-4CDC-B96A-D7C322565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10B5C0D3-DD95-4FC3-823B-ACA0B92B40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3D5C8F24-F3F1-4BA7-85AA-09D2A4586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1F8AAB2B-8A06-4784-9265-73313A6A44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33916AF4-8088-4B2F-8EC4-118B73908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6257E9FA-4799-4224-976A-2237A2406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90EDF209-EDAB-4A77-BC78-7993110163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33FDF92A-F92A-468A-B69A-1796A60403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E11D336B-FC6E-47E2-9017-2572A61ABD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76440DAD-B041-457E-B6CE-3EB3CF035C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12A9129E-5226-472B-A3B2-787F3B932B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3BAA8DFD-2F3A-41A7-B4D7-75031FF860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BE43E1EF-5F85-4DB0-BC2D-81D50AD6F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6CCFEF53-D7B6-46CB-9FBB-F69651E2D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88594E9B-5687-491C-B3FD-D726B00DF8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D363BA86-9854-4908-80AD-9FF4C7DBA5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3C88C384-14B3-4C69-B4AA-2236A117A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CFF0F1FB-E2AD-4EF4-9F67-44F470F36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FE4F876E-9AF2-4ACE-B636-BAD31A9A69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25D75676-D33C-446F-9FC7-995BFD979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04BC03AA-8A2D-4E02-A947-926C7225E3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0E3BE1D2-7BA9-4C8A-AFF8-A192E163C6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709D740B-C9EB-44D0-9EF6-F16E6D1B4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759AEC9A-63F3-479D-B9F9-1ECFB6775A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8E6D2AE3-F074-457C-A40D-4978D7439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35A63346-C6EE-4A64-9C0B-D7A4E73526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068B5267-7599-4C4E-8BE2-CE440ACC66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6C80487B-7B54-42CC-AED7-97E7618E68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A1F0A1AC-48BE-4900-834B-FF0950E95D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9D8BE87F-08FD-40E1-98A3-149931042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089D2759-09AA-4A7A-BC2C-FE24D4D1CF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3E9FE2B8-8A74-4899-99C9-B4D8FDD1F5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2D045986-B06A-456F-A076-3731D06E4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1CE55BE6-F5AD-4DBB-8FF4-D6CF5AEE7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C72F9B13-D7A8-4866-B7BD-11CDF78942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DC775332-BD00-45E8-9EDB-A7F981662E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A43EC1AB-75F9-4D7A-BE1D-01F212D7F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6550511E-499B-4A0C-89AA-9664CEFBF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5DA8638F-85EE-405D-9309-68870F2F06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598EB645-64D3-4E2F-8422-C2F7AC834E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C21F240A-72FA-4623-811D-8D11C2F561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976496D4-695A-47A5-AD93-364EE47063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8350B321-3030-470A-929E-7E5D85D2DE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AE37E2DA-5D55-4086-96D9-E65F5DD10F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BCD038FC-D1F9-482A-BFE8-F3F1810CDC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BFD05CDD-8E4D-439A-BD64-1F9BB5FAC0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45AB6667-12F5-4ED1-A2E5-54153F30BB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0B3B948B-B9B4-4813-9C8E-460AEE9EC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300922B2-DE3C-407C-A0BF-464C8981E5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3F7A5F64-7EC0-41C0-ABF8-336C9FED7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CB12FC7D-8A5D-459E-9757-0ABF4E4B4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0E5FDA8F-9CA8-4FE4-9EAE-5338080C88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C0544EF9-C0ED-4AD6-9FE3-93CA4F46D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04696362-FCCA-4A7A-996E-B653602BB7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C315E9F3-9574-4FCE-A21F-85632B4465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13A83B4B-E037-4E90-B516-0DDE0F4138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535DA5C8-D1AA-4906-88FA-C481C46B5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D92634AE-5D5B-42DE-A4AF-77CA9A0A15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EF4D415B-ECEB-4BCE-B798-4124C7F6D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8A68AA6B-26B0-49BF-B2B8-4DB90D5759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FD8D3D8F-869F-44EA-9077-A319AF50CE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3E934DB7-E41B-45E9-823D-7CD3A73070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EEE11108-258F-464E-9070-08E309617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9D772063-F83C-406E-B49B-896C6E766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A43B14E4-246E-4FE0-8E0B-8DB38EB676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CAFEC013-C048-47E8-AA0E-FFD13B0929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E5059543-7A96-4B96-92AC-C442B328C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AFE759E1-4E6D-46E3-908B-0615098776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56121607-7A65-406C-A6C7-5F6375491E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09EFD02A-4729-44AD-AE91-17C7107C8D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64843BE0-D393-40F9-887F-6D521C9A67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DFFD5714-831F-451F-B8B3-8B5FBC89E9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BF3FACD3-77FC-4959-B359-A890ADF5BE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36A6D78F-1380-43BC-9BBC-60403A45E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D1B10C52-622A-401F-BEF8-3C1140EDBC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CFC9D1C4-94AD-42A5-9B7E-A1C9A4D231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27B5499E-C75F-47B2-B3BE-11E68A0C43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5DFCB64A-9909-43E6-BBE8-8614967C1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3CDA75F3-7C73-41F4-9AAE-71B4F4134E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6F8B0419-99E2-48AC-ABDF-98E30D1408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6E51DC74-5E1E-4EDF-8AB2-C7B5B772B0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AADE6C59-DDDC-4D1B-BAAC-387C7601DA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31A77C2E-3CF3-4FC1-97DF-48063C0E3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BFBE3015-1F1A-4D8A-AB7F-0360E1CBE4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327095D6-FC9B-422C-B799-5DD1340505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D28AF55D-4F58-401E-B8FE-DFBF411163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36489518-CABA-47A3-88DB-3066266F8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15861BA1-3318-498D-8924-072AC69BC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60B79B49-EA45-403F-A8AD-38E5C7D3C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188F9600-1C89-4D8A-B904-87F0A6163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D853FBB6-4F88-47E1-BC7C-A56BDE6074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EFFCC7E7-03D8-408C-AFC8-CF0C35620A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16C5C587-C45E-4253-8195-DD963DB6D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9F0D6866-28CF-4978-A727-882508F122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B8D7E70E-DC1A-4222-9F52-57D916E0E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426FD903-FB2B-4406-9F23-F0097D742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8C28B017-4F44-4715-AAB9-9B372D0CD4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58762CD6-4EF9-48BF-838D-2EEC049293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8A6F0B65-280D-4A2E-81E9-15AC58977F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0EC6A43C-AE28-448B-8E66-E44D63C894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9C789DBD-61CA-46EF-B8A7-554AAF16FF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D457BD62-4A3D-4A9E-8A25-058963B079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211C1B4C-0CD7-46A9-BC55-0ED42CBA78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9BC381F7-FACD-4D4C-9AF0-CB0534FC39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19728CB8-DAF0-410E-A9D8-69DF65ED7C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CDDCA12F-9EEF-4C7A-888E-66A3EE594D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DFA8F554-4535-4BD7-A5AA-F7D08270A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CDD2857F-163F-4875-8CBF-DE5BCB74C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B7E2C075-A8CE-40F5-9D9D-5C39E8C42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02161832-7A35-41C0-8FD5-19E3B913F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D4C4C780-A62F-4353-9578-9D7BEB019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D57CF0B7-95AD-4E49-856E-B7257430D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9BDA0466-978E-455F-B617-DE461850A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D339A2B5-69E0-4241-82E2-19006FB2F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9CE279AC-9E7E-4DE3-BDA3-A2ED45570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A2A90750-0F36-4D54-A605-A1D326C455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4C71C4C5-380B-4BD6-BF36-8181E8D83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A51D6DDE-4641-4732-8984-69858C0A4A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B62053E2-52F1-44B4-B1FA-BE99451A0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25FD777A-E75C-4730-B8BE-A5F36C12D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6DE767BB-1C6D-4334-A18A-3C68B2FDA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7677306B-070D-4C66-BC2E-A236D7A8B6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22A5B9C4-AB45-4AF5-A648-652BFB924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5CD71088-6535-43F1-9FC0-4E63297F90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171C8ABF-F664-45F1-83E4-CDA71BE0C3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A4C9C3B0-36B5-42D6-943A-2F9A9AC58C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A5D97292-4D6D-420B-9164-712E7C08F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5F10E0E3-CEBD-4CD6-9AE1-49AD269FA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A7A88839-76EC-4AEB-A03D-48EDC14CC9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9C84BA34-B7C3-4A2D-B45D-3EF65033C5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69F081F1-7728-484F-BAA8-8EA1D2E4FD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B6C63EBD-D500-42B8-9901-1B1CB3AD1D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E6AA7989-B7AE-478A-93AE-98A28DB9CE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B2C9C073-29DA-4D5F-BB6D-8E48F072E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1F9E8958-D805-4A56-B971-1CAB60793C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DC2D4B2C-39A9-4782-BC99-BD6A231225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E08BDE64-6492-4EA5-B976-30D53AFDC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F77B61AE-4671-48EC-A46B-643200595D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12BD3504-3947-4BF2-BF52-E12701BEC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871BC929-34F3-415B-AC88-B9779DD84A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72C6BE52-6CD7-469F-AF1E-EB66047C99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C4E3127B-0CC4-47A6-8FE1-1705C0CAFE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8F289962-A53B-409A-A0C2-DB99A4431D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A4187485-A986-4B82-9169-A5A865AB0F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AA3B67A6-F33D-4137-B29A-42AD58EB06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C96971C3-D78C-4794-9839-352594A3E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B6165848-5B6A-4C7F-9D44-AA3CC04AB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AA075B03-72AA-446F-90F5-7F655CE17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753B4024-70EC-47CA-874C-A7A020BCC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732B48A2-4EB6-4B26-9DAA-134C4082FA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04A715FE-D544-44DD-9C14-A89CB3597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42FEA06A-4957-4741-A6AA-7771120A3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845356E2-60CA-4920-952E-C0F345A4C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9223431B-24C6-4BFD-8F74-08937A8E6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494AA8B0-3875-47AD-95F3-7BE4588D40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67DB92CC-8C21-4A7A-BDA1-073702619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97156243-ED5B-4D77-85D4-3CBC56559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2A25F1EE-D11D-4102-B616-B1D336B36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F4798F00-F010-455E-A0F7-1D92D0DA64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6010F73D-2BB5-423A-B3F3-F3DE3042AC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615EFDB4-2953-4B06-B53E-0FD3E62BAD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08137DAE-108D-4D78-A9BC-B444D6F579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DCB93648-4DC3-4911-9D34-5F2D5FDFDB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658DAEF7-B680-44DB-BFF3-748F078D9F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18E21631-8BB8-41F6-BD0E-E9DAB166E0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9CB6D9CB-2617-4C1D-89C2-6ABC310605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B9174169-4BF4-49EB-BD08-158885FF3A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C0FF7062-96A1-4D2B-832C-47A762A6FB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6B53C7F2-2978-4B7E-8B5D-71C19FF067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70BD1A08-CFA1-4CE2-A3A0-785EC62B32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FCDE88A9-CE07-46C8-8EBE-4A293F085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1C49C526-2C62-48EA-A9F5-435EFA255E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DC55DD32-7D44-4964-8EBE-709DF813E4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5D967310-BBAF-4A14-8D03-A74C81304A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661B80D0-1051-4D6D-AA1B-557B45FE9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337D243E-0BFB-4EFB-AED5-903420A57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9D3A027E-482E-48A7-910D-0592A8725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46F4C85B-F2EB-4449-A8D6-7D332864B1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2CB03F57-2208-452C-9FC6-BB72CDEBB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9CC1C97C-44F6-410B-B92E-B0F84D0540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C302C6DC-AD05-4E79-9703-B5D7DF137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025E66CD-A481-4DE2-A514-4FABED8F2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23738041-B832-4B9F-8CFE-75F776858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84149094-77B8-447E-9A26-99BCA4D59F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19FCC642-53C2-41F8-BCB8-C09AEC8392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AF27F446-332F-40C2-B3B3-656C4DE857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5AC50D0B-9E17-4CED-9BC3-51A7E1C50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0ABA3469-8166-4EE3-B89C-D7E689D5C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E145492B-3EBC-451A-8D54-42444851D4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4D808401-67DA-4B8D-9A93-08E6A83D43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B763F856-9B25-4066-8AE9-B6BAB1F181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C6AF9BC3-53A1-4302-8581-81C7CC9DFA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209D9C60-4F4E-4A48-AC7D-077A5A9615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013CA0F0-9E39-46B2-AE48-85A563A76A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921EA77F-3D5B-4894-84C3-55CF213B25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296DE991-27EE-4608-999D-6A793E7C28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1DF2993B-1970-4B23-BE07-BF466E31F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0F0EF6D8-D4B3-4438-9F6C-1C8B0113D8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06557234-CA82-4AD5-B65D-675875AF7E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70D8E127-9C54-4B65-8926-44F7623004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AD51B5E2-82E0-40D8-8E8F-9017EFD6E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01D8C4AB-2D8B-46C7-926E-58F6CFD415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43537991-73AE-4D15-B552-F9FCB59F08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B2C183E1-BE61-4D9A-A732-A92B94E6A3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F2476958-CF1D-4E47-ADEB-034D10A38C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956DC14B-947A-4624-A28F-3D0FBA979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C047347C-4F00-4770-9CDD-062437931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8391288-7BD2-4214-8C8D-66D7FE2B0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66AFC892-CD9F-477E-BD4A-C58D5FF427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E45FCDE7-1631-4764-9EE0-6B612A244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FEC32E2C-167D-4722-9DA3-305C21AE4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31F2647B-4493-4191-9FB3-13E07D278D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C53C1392-198D-43A5-B16E-F18307AA51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C5F82A49-CCF5-40E7-AD61-52C931B10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765B5EBE-414F-4B94-BA26-BBFCFACDAD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20408D37-7847-4272-B09B-E8FF21D9A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275BA492-A290-4294-8AAA-A8819C591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8FFE587B-C20F-4893-BDF9-D5083AD609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6AE2E3AB-9795-42A4-9587-6DA03DD470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7F442A6D-011E-41B9-9A03-608772F7FF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B52A708C-0A41-4269-9E35-5D65492BA1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DBEB6186-F2F1-4024-A0ED-854C6F1A31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C6950892-E005-409B-B448-BD4DC380B1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9F1FD4F0-9222-4AB3-88AD-841185272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EFE8539E-AD68-448D-9A23-907CCE4EF8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B599D8D4-648F-4930-947E-84F3501D8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41DD0C15-46F7-4371-B187-89CB23DBFC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D9207B2F-B1EC-4CEC-8308-D609C33B08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2AA701A9-CE00-4B96-90D0-CFE54CA6B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F780C973-4F5F-4594-950F-23575137C1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A9956BFB-F32E-47CF-B5DC-755FD20F8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E193FFF3-4A83-4EB5-A332-DD41FB400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102416C5-3D7A-45A1-BB7E-3A149B16E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5F49C72C-FDB3-4A71-90A3-B665450979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BF47AEF2-558F-4DC5-B171-466BD486C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D19790BF-468D-4D40-8CDB-B37F6B4007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5085130A-89BD-460C-B229-B8314D991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4F4AB09F-2ED7-419E-BE48-7C391070F7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EF06BD0A-0820-4DCC-A77A-67D864FFBD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A561AFBD-4BA1-4898-9392-920E54FBA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B7167DC9-260C-49C1-9DB6-7816EFB37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36FF032C-2D8C-4979-9FEC-568AC97689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EAE814B8-5A79-45FA-9C61-DC567E624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771B49DD-9147-4F59-8627-2C36EABAE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5EE5BE02-69B4-4274-9D70-C8693A2F91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BC16D882-CD62-4EE6-8737-CFEF029D4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6230B8B7-25B6-4B36-8F80-EA06280C23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28B0EEE8-619A-4CE3-A9BA-54967FE8C4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F2DE159C-4366-4404-A5AD-D96AE20633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441FAC36-546D-43F3-8BC4-E849B2FCB3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B480C8C8-3F9E-4F46-AC49-52B252395C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BC933228-F8C6-4AA6-B93D-710E0EC8A4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96084095-EFF6-4417-B73E-81AFD27E9E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70673B7A-18C8-4490-8B10-7BE942D36A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D6D31DF3-6B05-4D2A-9D5A-7D15571EB5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72728E7E-2C6B-4A0C-8122-864A8DE056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52AA663B-2D72-478D-9359-7CA062004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9647E4B4-92A7-4E03-B3CB-8F1A43312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76C7CD7E-B0B3-4E93-8DA9-03F4F42C4B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83DC0D96-BFEC-4EA8-A35D-B88FA6DA2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0188EB0E-ED98-46D8-B597-D9BE53309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CA440B42-529C-4AA3-81F3-073DD1BB4E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23188FE2-600A-4024-9A2A-72AD12E7F6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3E848FF9-B9D6-45E0-A68A-E8EB24CA2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2BE499F5-5547-4FEF-8E98-E9BF3DBC80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401BEBFD-B77F-483F-8673-00D5E1C7C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C81DB4F9-1B43-4D2D-9B5F-D3273A2581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8BFE9732-FC92-4933-BF2B-F1EAB11954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C824C6B1-18A0-4C4C-80AA-F823C44A4C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9D1C7FA3-0FA6-459F-AD78-2464B8EA6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4B911D35-F1DD-4E5F-B6BD-94A47BEE1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3AA19B7A-33EE-48CF-9E65-C8E979CB0E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3639D696-58A9-4063-9819-907A3B6B9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E6D92CF1-CDBB-4F43-9FFD-A4FE723B44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88D855F7-0CA3-4F83-BC4C-557BF1B712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F75620D9-4A76-4777-8D62-697666C5AC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BC4E26B4-9628-44EE-9C76-00DEB7AE69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9E70D891-96FD-47F6-A991-E1431135B2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24D31E1D-5050-4AF9-B616-0E4D3738D6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0D3CADF2-2F8E-498F-AA48-3F1CB0DF4F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55B9ABC9-DD90-4412-AC04-83F7105E39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616A4E66-0C5B-42FA-B1CA-C21935609D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F2570A9A-0288-48EC-98E2-910F2E315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C2AE1DBD-855A-4420-A643-B4A980632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7D3D4C5E-A774-49E2-81D0-9D62228703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3EEA423E-3121-4D20-ADBE-E979CA3AB7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DF566938-A738-4C2D-AC8E-0A9EA120D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6EBAFC7F-791B-4957-A4D2-856D49AE4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42BF6E5F-50DF-4874-8866-51E7E13B7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8A5EC027-E8F3-460E-9F1C-7A30CA46E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21F9E58D-80D4-4CD9-81D6-49CBE40A8D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57B7CA12-2808-458A-9E26-14B1BE9124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09074BFE-51CB-4382-BDD1-65AD5E8EDA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1FBC70B2-5EB3-42FC-ACF9-405260F7B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48764C1B-D966-4B2B-92CC-D5132F802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205E30B0-1760-4436-B279-03D8D7F741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901C031F-1789-4DCD-99EE-E8F30D4D5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8155B186-6F17-4A6E-95D8-D4732B13E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76A91134-0A87-4AAF-AA6E-6418981CAB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E6A84F30-4667-436C-87E1-28421BF10D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AFBF0BFF-5A96-455C-8909-1D0DF8628D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FCD6CAE9-DBEE-421B-8EC7-052ED56E8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58848499-3148-484B-A442-C2F6E7C029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F5130ABD-E450-48C6-8AA5-2492E7A3C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CA08E79F-9017-4C05-A170-9E6E77714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AA369B4B-2487-4228-AD94-BD58AD0AD5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9A6EBBBB-1F29-49FD-B49A-E5216B2E7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196B7CFE-1B67-4D77-AB24-6F2AED6792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FBB1A57C-CB9A-4F26-9B3F-E12CA36EAF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0885DAB8-8341-4DD9-A6AA-C73E333745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29D950D7-EC45-48A1-80CD-7BAC3483C6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CDCAC4F1-0A21-4B4A-9EFE-54E6C44BCC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9331502E-A5E3-44E0-A0F9-E40533CE0D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70678185-9E83-47CD-A0A8-46BA29A568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A7ED8350-D8D2-4822-8293-77FF89D1E6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01E3AE58-CD86-4F5E-95A4-FAD2DDE0F8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E4B69B93-3E31-4A56-8622-624BA041E1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707BB78F-2E92-41C0-B2CF-888AD0267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887AB0EC-8775-4A76-B041-9EA74687C3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042D4755-C4CC-4B96-9743-E5481B55B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4E919533-E3FA-4927-B638-71498173E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EB7A946B-0758-4F40-AA38-17AB62EB3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807F09BE-B96D-4379-808D-10D1FB948C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3E27E4A1-DB7B-4232-A9B7-52CA9114B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48C72D48-350A-46C5-A1DC-DEB2E8BA1C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7F437F2A-58AF-47C3-BB1A-898227804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3ABF20FD-80C2-4B46-ACAD-3FACB62D2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BA35DC60-C628-400B-91CC-5CCCA4483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4A71825C-0C0E-4F7A-9EA3-AFF9F3A04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E75C5A65-1B96-45C1-9991-087096C08E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6E3716BC-2887-456A-81B0-BE2FAB6670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59E1171D-1E0B-48E0-9F05-A85ACC8BDA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7A5D9CDB-D2A0-410D-AB45-9C93369B7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68533267-F507-48E6-A4CC-2D007E8EF6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11E4C9AA-0A2B-4A3E-A69B-699A606F3E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F9344884-5C77-4B07-92D8-5D6A922E88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90C3410B-EBFB-465D-ADC2-819D9EDE90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10643F60-BDC6-4FA8-93C8-8EA4178194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51E22F0E-4931-4EFA-A320-6366F91185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ADD4536D-0955-49D8-81D4-BF507D5AED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88527183-C36E-469A-B239-0B257BFB0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66FCDF63-50AF-4321-91B5-B6F76FED8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1408F688-64FD-4A8A-B2E9-2493B69720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82781D45-208B-472F-B6A1-605B026AB3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4FEEC384-D436-480A-88DB-22105EABB1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6BBBADB4-0B56-4C4D-939E-DC48F0A03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27331C48-5C5E-42FC-B543-7660710229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6E1D5949-D598-4A60-B13E-FA9C34A3FB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E01239CB-3BAF-4AEB-88C6-3DDC668BD9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0555700D-C916-4E95-9ACC-6DB6DE3E8D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00232150-401E-403C-98C9-F8838D2787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8FB08FC4-736D-4EDD-B40B-3579D57F03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CA668E3C-2528-4528-8253-401F133FEE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3BEE6C25-44C7-4F31-9000-9ADFF45942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FBF1A9FC-C730-479E-8EF0-4D8828484D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FC4E6F21-DCB6-45E4-A832-0C3887C5F7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0A98D5E6-A627-4173-B8E7-EF5234AD28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97C7765A-F0E5-4E2E-943E-7F30F5AE48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96642931-4023-49C2-ACFE-A758B0477A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E1F3A678-EC0E-436D-BD87-424401D579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C3B9B140-9024-4E5A-9E2A-46904DF9BC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A5405614-FC25-4BEC-8753-27FD1EE80E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ECD28465-A21D-427B-84EC-595D0DC828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F49FBD90-0B59-4463-B107-76113E7FB5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75B3F3D8-17B3-4B5C-8BF3-D702514D4E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B08CCCE7-6865-4EA8-9EF1-850010E8E9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D273771A-5A73-4BE5-8581-ADFD3C0CB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B5AEBC70-8A79-4386-994E-F33A64865B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D791C139-BA7E-4488-8681-D9E5BF4AF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57EC07CD-C43E-43BD-A6F1-296A14E7E1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7DF70683-FF42-461A-BC05-C76272A9D1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E66AC689-A7C9-4EE1-8722-0B23021A39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2D001C77-7A09-4394-8326-6BABBCC51E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DE1ACA99-D1BB-455F-ABFC-1D6ECE3258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2F92EB28-6018-4F3A-B4A8-544D20795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B713B163-CA6A-4087-8CC9-91DEFE8A3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261A4CA4-F95B-4900-911A-369C3BDBB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5FDCA5F1-C372-44C1-9165-0835C901FC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B03C7139-EEF7-4BB2-943A-0A0FC681D6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7E48730E-F734-41AC-93FD-B62F4B60F9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54ECEC14-AFB2-4B88-BCFA-7B757CF9AC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E6A53DA6-981D-4BA3-A1AE-B9A369291F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8CFAE4B1-008A-428C-B676-6A74C9A88E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A7092E8D-A0EB-4119-8EAF-B0433B407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2CC77973-1AD0-484C-A54A-16204BEB01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649B1087-BE07-4594-9C10-EB57558B47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44A2F3C7-8028-4856-9E0B-765E233633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C48E28EF-F195-4945-A3B1-885E889C74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201611B6-A45F-4A28-A0BC-9799F0127C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B6B006F0-2BEF-417D-9775-A1AD3718E4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565C5648-3A64-4549-B8B1-94FA908CBE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979F0498-D1C6-4CD7-A47C-E939C05BE1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B6D673BF-1079-4809-910D-CA9951EAB4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1D9BC520-B0B9-4E79-94E8-5C125C7B4A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451E7D83-9B3F-4671-8965-904D3B1A64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3474E086-8FB3-4FA2-A296-754FC5AD99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D3F093B3-61A9-4B57-88F7-500BCD9BA0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293DA055-231B-46DC-B552-A0E5B4ABDF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351C9068-666E-465B-BA09-5592DCA0C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3B61F338-7D76-4A9A-9D82-55A3370216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B5B01810-EB69-4FB6-BE4B-9BA843B8D6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8052376E-F322-485B-BE3F-6EAD7832E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380B64FB-8552-4835-92D2-E5291361BC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7BEA7C91-3731-4FC1-A1B7-495A91217D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0077D795-5133-4433-B985-D5ACA7EFE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35A347E7-AA0A-4704-ABC6-116A4BC6C5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9E905E80-DABC-4925-B454-888FFE3836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690500B5-C82F-4F76-92BF-E65867B72A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DE994C08-8746-416A-9D5E-4B0886250E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2D43176A-60FB-4743-AD90-C121DB218F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31642031-C74A-4556-8226-F7DF6D428E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E84C4D23-301C-4DFE-8393-235CF5D6A6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E7B47B34-5E53-416E-AC44-7E80FD1625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B41E56F2-78DB-48F1-B67D-D1DD87D78E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AF86D1CC-51B6-46D8-BF5E-62B9B92866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6B7064FA-C81C-4CF5-9D7F-51B7E1A055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6ECAA66C-26E3-4D4F-A913-761376B682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74CDE0AE-B49F-4AC0-82B3-667E3F42C6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6111C2FC-64CD-48A2-BF7F-56FC523E63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B2001B05-9EA7-4E65-B334-FF9BCD5468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BE3EC5E2-5953-42D5-9336-322402B49B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399FFCAD-A6BA-4185-8274-02F5E1B3C8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3DC7E426-5AA6-40F5-B5E7-F0DD6D43B4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4BC0400A-3F55-4BE4-BBCF-4033C4B2CE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F02A887B-8438-4670-BC93-DD5478FE38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770A52CB-C97F-4F8F-8794-265765113F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6C5798E5-576A-4ED8-ADA4-1717D1FFF9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D78DF8C0-3C93-43C0-94EF-6908C6374E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8D3FD547-3ED0-4C5F-A702-BDB20E102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13F39710-A002-42BF-8530-0309979F00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E4B92472-CBE3-41CD-8C2E-CAD5F49A44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5FA99FF7-690E-4DE2-AC43-F7237DDD18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26FDD961-980D-4C63-9794-2CCFE10644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3AEA6B17-A664-453C-83A1-62285E3986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E712D436-08F8-4088-BF1C-2B56AD9B08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A34A0BD2-0A99-4E20-A38A-1DBF843B2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24AC2C2A-BA3C-499C-8AEA-5DBD18B246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9FFD6F2E-42E5-4A9D-ABB4-0E6649398D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365C369F-2DE1-4DE9-A32D-3A2F0DC87C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A9C85E5D-FA99-4A06-8D64-1690F6DFA6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1F6B1B1D-06F0-4C5B-A7C5-2A3EB8AF40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AD595E8F-EBCE-4E06-A789-2863A46819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87C2349D-DECB-49FE-8564-BB1D3C08ED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667EF574-5B1B-423C-B1F7-2E832D8A10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47F60A21-F9BF-44FE-9BA5-C7433EFEC8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3A24B311-49A5-459C-95B8-5CEFB9B46C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D75838C2-EA2F-4E97-BA80-CCAAABA56E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65AD42F2-15E0-4783-9FA3-EE07D45786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498BA7E7-03BF-4DDF-90D6-61D2E34A7D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602ED0E8-8218-43B0-BB95-60425F0E3D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5E6627C0-DCFF-434D-9C4C-3B1F8CE59D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3A850C09-5020-4791-86DF-4186EA5EB5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AEF16553-9332-4461-8800-F85761252A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F565C4E3-63FB-48DB-B306-7D1CC8C423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825B8EF5-14B0-4C84-B9DB-2BE955B970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AD53CC9F-A2BD-4A06-9F30-EDD2324632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BAE0E922-C6A5-4158-B5E3-CE7F5966C3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475FDA98-984C-460F-8F65-1FA7C735B6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3A81AD39-C4AE-48F3-A6DA-05A3E99BCC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309289AB-146B-4848-91D6-52D3CCD4C8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73D0D38F-A73C-41BA-AF68-A9177CDCB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F5685E7C-AE87-4BAC-969B-F2FB88BF93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456F0734-8DE7-4197-ADB6-F599D5A491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1EF77B94-82AA-4501-9E9E-EA8C4A02E4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8CEADB84-9E13-4757-8ED4-D255F40BB5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B0788D31-AE5A-404C-B085-ECD7D29783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AA9C1F45-3E6D-4720-942E-9BE41310B2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E3D4F234-FA3D-4C2A-B0EE-D055502B0C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DE3772A9-A257-4B95-B029-311D9F8CC4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4950ACA1-FB3D-4656-B2D6-89ED98B22C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8E84631B-3FC9-40D2-BEBA-F64B7C27A0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23662E5C-60A5-4B2F-B04E-FAA9C0535A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EF5E968E-4F9B-4759-9C55-3378A57B7E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C377A031-B824-42D8-9FE4-EA6AD95603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D4E07F7B-ECEF-4098-AB89-5857DF87D3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6BF91A7F-8A43-424A-B5F2-041F33A413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67732FE9-28A8-4426-A857-FDC8D84D25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AB4F1B9A-8455-462F-B3BB-D1B00D7888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87C9ACAC-14E2-4E40-A3AB-11A5E7084C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5676F022-BA0E-442E-86EF-B0E307FCD8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5E7EC10F-92C9-4649-BE7B-A2E8BD5A58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0B866B0C-57E4-4163-84DE-02E6B14052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4EF8338E-E287-4EA3-A8BA-DE242F9AFA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E7337F17-38D0-44D4-A233-CB56F996FA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3E1835F7-6FEB-4EB5-9C91-FA92EEF0A7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BE67B49F-5322-45D1-862C-9E6D69C424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A2495894-FDB0-4C50-BFC3-996DF519E6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89F03C8E-483A-4E2D-AABE-EADFC090F6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3786EAE7-76AC-49A9-B1D8-D3FC308B6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5A12FFCD-2083-4FA0-AA0C-2B2B1E81DF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D9309E83-8898-4A0E-B828-80C99FB55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6F9CB0A0-4A2A-474D-AC81-CE0A06B356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37A12B6C-D992-428F-8DA3-05761BA1DD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3DBD6EC5-284A-446C-A776-5920746C27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BE117E7A-E5A6-46D1-9D18-54DA718772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ADF96635-7FF8-4223-9C6F-707F140C14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BE68E8C7-333A-4036-A78F-045B2B6362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B17172D9-5F11-4254-A6BC-90E01C40C4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7005F974-FB96-4556-BA35-7042B2F26E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D93BBD9F-4721-4BBE-ADBF-391813E430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33540499-0449-41AF-9033-9F58663556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8D6BA7A4-999D-4BE0-8C46-894782DD44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ACE8217D-299D-46C3-9AE0-E87549D350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51A17FDE-C635-49A7-B341-7326FF2949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B9135489-8F60-432C-B674-36A19BA947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02C55CDA-3E38-447F-8467-BF6F022F7D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F93F1947-AB1D-4291-B81D-72D61952BA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71338A5F-05A1-466C-9BA9-C8AC10D0B8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BF8268EF-85CA-4897-8E12-47C2E00A85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7B4E0923-91FC-4FC5-8E0B-6696C36833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C96D208B-0E70-46D4-9E52-BCA770CD2B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2D076C85-25C5-4FF7-85CF-EFA1F1ECCB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924EE6B0-1E06-4D2B-88AF-3554C8E054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F0AFE6C3-007D-417D-AF1C-2D346F6E52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088F40F1-119D-4FA0-A1C9-1762AF4D0A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B0974439-A8F1-4D8B-8D73-5B9C576E6B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059E1EF8-41F7-4902-A251-A5A8B277BD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D45826BF-BE68-4596-A44F-831E44A1F3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043F6DF8-1F87-4C34-9298-02C798D8A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0B913BCE-6695-44B0-BDE9-8646F2F03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5A958745-1AF6-4504-8EC6-C4E06D55A1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C2E8F744-32C4-495C-9718-362EE41DF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981BA365-F2F5-4FAC-B09F-B76710D4FE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787BA70A-1B0F-429E-9DAB-74F0A2A7B1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597966EA-B65A-4BAA-8DA0-37D7EEEAA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8267606C-F4AF-4783-911A-024DD2B61B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28057CE7-82E6-4DFA-8EFC-A97F822C33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DF8D9AC5-16B4-49F0-A307-902B418191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69939488-502D-4683-9600-E73015FEF3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C13933A5-F461-463A-BFED-D9EDFB75A0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B9095B46-8031-44C2-89B1-9C5F09D217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63E55FB7-652F-41E3-8AE1-483FEF1320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72D58F92-385B-49DB-A2B1-681D56C05A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593AFF0B-3A2B-4911-BC49-E539246820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7653563D-3439-4ACD-B558-09E4EAF5B1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657E0EAF-0E1E-4CA2-8BAD-55A14CC654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9F74C7CC-AB49-4EAE-9E87-C825524EAB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CE8650E8-ACD9-49D6-B734-B58AFFA7D3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3C532DD1-45DD-49C6-A3AF-AE143D5761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6B0E8518-93C7-4738-B671-75589ABEA9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3D385F7A-545C-452A-BB8C-302CE3CD31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38CC61E4-D434-41AD-BEA9-B135691269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0994A02B-A11D-4A12-8555-FB001ABA5E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1E70FB01-A2CD-45B3-A385-DDC76DA646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14EEF818-6B38-46E4-B0AB-4D26A9BEB6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A3E72C9C-66BD-48F9-B5F7-B333A78612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33CEE6FD-EA3D-4087-BB4E-08DDF5FDD3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FECE155B-D7CA-4154-851B-C9D149CC70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7AFA7F6-B5AB-4B04-AB50-56328A8937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D4841299-58F0-489A-8747-96197FAED3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58006D2D-CFD9-462D-AE4F-88CDBA7675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81B5F8AE-D8BE-4921-911A-480938E273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3AB4F50B-219D-4C7C-BB1C-602CF2D0E9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5F77FEE6-9F7E-4D0E-8ACC-E768F3156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A35E90AA-D066-413F-9D0F-5AE8F734B6C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ECFC16B7-6573-4B0A-9BD1-14FE751AF8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2BC23B3B-C7EC-406C-A8DF-0C6BC545A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C31932E4-EEAB-43CA-9D40-5746B08E89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E0E161D2-4C8F-4D32-96A2-18A81AA364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8C7DE4C8-1589-4494-AE41-535069C66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B606C5CA-DF48-4BE1-A531-EA6B05C152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646008F5-2C35-402E-97A8-187C5C1DEE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D863C1BA-D302-4B49-9346-F158CF067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F81152A4-A454-4CAE-B0B9-987A6970E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B2059111-CA07-4611-92D9-4A779E768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B997C8F5-982D-4168-A9AF-DE03F48E8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C9A48745-9A48-499C-A0F1-64749A91D0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927D54A8-8C3E-4187-A045-AA70A1FEC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B6F5364F-E974-4B1F-859B-1B3FF488C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ED1AB646-A1DD-48CA-8958-DE965FE71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240DA598-69E5-445B-87CC-D89BC7635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C4AE6FC0-44B9-498B-B7F3-D9A6646348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CE43008D-1B2B-4C61-AC1B-62DB194741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3C640A09-46E8-4827-98F5-112EFB6625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320E8EC9-3184-4007-8B76-1DCC2CFB3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7E8B0968-E4C8-46CC-9BD1-9816AAD1E8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DF42D35F-4A36-4EE2-84DD-5622C6FAD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876A2918-85F5-4DC4-A6A2-32FB5BEA1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56C217EF-9CA3-41DF-93B4-6E4672E300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43DF1C3C-8E21-4E56-93A2-745B42E623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FE2AEE07-E487-47AE-B976-BBA3BBC7A5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6127F6DE-AE09-462C-AF66-658BD95912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8D982AAA-61A9-4F7F-A595-602927FF05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16FFBC0F-BAD4-4E6C-9E4C-5AC9C541F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ABCCF114-77FB-49F7-84CF-30B4EA948E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5C8F5C61-2BB6-458C-8680-24A4A068E2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78408072-091A-40AB-B0C7-C86037C7BC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A78F2355-942B-40BA-8844-598A1474B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A54708A9-88C5-4C1D-895D-8735D7A429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496A9B22-95DD-4839-9F0F-C095A5366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BB15D6D5-1D89-46B4-B763-925F5980E4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8FAA9481-BC2D-4C25-A42B-E8B6E616F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CB9511E5-FB01-4A3C-9056-CCC7DEA9E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30B9F522-2152-4D8F-B9BB-D6673C83BB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319CEA76-6D93-421F-B640-2E873ACFE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92F3D174-8DBB-4A1E-8DF9-165CAB532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D8842034-97DF-441D-89C6-C1500B31F9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02D440E1-0DAE-4D50-9A46-F4C5B8727F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39EF9E9F-8F57-41AC-B183-E9E0B52AA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D1E395E4-6C9D-43DB-9EEE-F99421949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4BB7E885-443E-4977-AEEA-DE9330994B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2320DC2E-EAEA-4CE9-9161-922ED9F4D7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1F4946CB-D192-4E78-8863-342BC471C1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C1DFC896-35D8-481C-AF1F-F925A7A2F6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3E0699FA-EBEE-4DF2-84F2-99641027E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34B03400-1FFF-43B1-B261-53A6CEAA0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CB30345D-657A-4A7A-B605-264D5089A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D33C8DD0-5CDB-4959-B669-5CA1378481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38D9F879-D5B3-4A61-9774-FA02CEFE11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2255926E-095D-4DBB-B1B5-2E77FB9467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18F63C30-3CE3-4949-8874-A500A0522C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F81EAEB9-2AEE-4CC5-A130-F05DE03BC2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DC497B71-7888-44FD-983E-C99319C75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8BA98AF2-4D8A-48D1-95D2-B53801777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774EE6E5-156C-4DDF-8E5D-8E74D609D6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DFCA09D7-429D-4C07-8ECF-5E7B032F3A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FF019A48-E53B-4DC8-BB1C-256F703B6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92579F98-EF51-415B-966A-EA5831C25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68C74A4F-7561-458C-AEB4-412B8B16C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19FE754C-FED7-46A6-B022-F20020229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B9283A0A-B1E8-4332-8641-CC1DFD71BE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2D004707-1232-4D98-84D8-8D3B7CFA8F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B9E118AC-5B02-4C6D-AEDA-A779DD2E8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87A7FA4A-F6FF-4AF5-AEF9-557EE211A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C0D73580-2626-4FA5-B7E1-8648962C7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EEB23F46-02A6-4818-95A2-1E2943E90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1F455415-5AA5-46CF-B062-866F707858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7DF8C87B-8B6A-43A4-80A8-7DA816DCD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4BC15BFC-1A07-4A9F-A8FC-6018C00559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245094F5-D532-49B6-8E44-E528FA9D1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FA6635C2-7483-4BDB-90E3-D204C05CDA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61623B19-4846-4001-9848-34C73548D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91C92FD2-BB68-4D01-83BC-F29992AF56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15AF95C3-94AE-4BE2-88FF-3859E27B3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28A5A400-B660-419A-A94F-01839F2C9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01BAA026-BE8A-46E8-A23B-3A5202E7EA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EE3E0967-FE50-4B2D-8568-F82FC226DE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BC86D03A-9C00-4E43-BA2C-8EFEC3AC4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C6B735D5-4F6E-4FE5-8475-3E8418A328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E7F57F3D-B302-4E36-9F44-BB775CFA0E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4CF4810F-BF5A-4E6B-8C1C-B9EBF7623B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8CDA2773-E74B-490E-91B9-17BC5623A9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2B4A0EEE-FC1F-4713-B552-8A0A63731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9C6246EF-A644-4384-9744-D01A47DC6F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00CB8CF3-AA69-439E-A893-D7E0D16F12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068675CD-A04C-42E5-92B9-452106B6BC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347638DE-359E-4A70-96FE-BE4759E50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7DE9B30A-FF05-47D7-931F-E7491CB8EB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BC40AF7B-C586-4C6D-B805-8DF509782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F26B79C1-D9C9-4A4A-AC51-54750D3B8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9E56B5AB-2402-4408-A200-69C41F64E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F9F4E25A-5C01-4C6D-B2BF-5CF0161B3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8F63DC6F-F17A-44D4-8CA6-EF26377DBB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BD740D79-C3A5-43C1-8E1A-8D15AD806C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6F220101-30EA-4867-855E-2A45CE0AC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0CABBFB1-2198-48B2-87A1-56ED883D3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9CE52901-3C29-47E1-B689-8D987FBE44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83D0DF34-5D35-476E-A865-A2A916AC6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F1446C8D-378F-4857-9E1B-E0E2FF5F7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909CB86A-3264-4C87-A562-21C0C544F5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ACC0895A-90F2-49ED-898D-810F8CCFF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0FD17A5F-4074-4676-A494-DF75D1B0A8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D66BAFFB-7C86-48A2-9920-0DB71E300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6A43BF18-1B7E-4CA5-AB0E-0B88B5F4FD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9258008B-AE67-4AE4-AB71-CD3320FA5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CC9669C8-AF46-4878-95E3-6E49177AB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AD121668-F2C6-4FEF-BACE-246F6CDF3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471CF215-A08A-4C97-8029-7A4D05BF4E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18F58536-2371-4CC7-B727-C2395A8C45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6D4F47E8-3E07-4695-A259-392AD8513D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D21BD65C-7573-437C-BC56-B52DC7D2E1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FF4E61AD-9135-417F-A2D9-E081D10110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F8FD90F3-9E86-416A-BA10-DB019634E1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F54DE1FD-A9E9-475F-9DC4-3445C43984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1BB4841C-60D4-4ECF-9CBD-B5E384C93F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12C19CCF-AAB7-4372-94B9-057E794276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CC615356-00A9-4036-95C4-01104D6BE1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26E9D6E9-A4C4-40AD-976B-21DC3F20CC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0F04D765-5D28-4E1E-B380-E0174C765C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8CB65807-3B8A-4347-AD20-D4A35F9B0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66F64156-DEA1-44E6-A6E2-2A26891B49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F3A6BBEB-CFF9-451D-A331-5DA231BA2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13CEFCD2-152C-4AF8-B58D-3EC8266EBD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94FFA04F-01AC-403E-B751-700B675C5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3AF87D11-506C-4C6B-9D30-24890DA3F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BB101B8C-70BD-4CF1-8D82-683F90E72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3C26D11F-D17F-4040-BEB1-2C63B903F1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A457991-01A1-468F-9939-D0C90FBB6F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4BDABDBC-76B6-4C6E-9A1B-D0D95AEBD0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6CE806A2-C675-4150-984C-DCD6A2E17A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D54FE836-56DB-49F0-A379-A27E3165A9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5E3ED01C-E730-4DCE-BE95-C6E290DF5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A3D52C12-0FC9-4B58-88F2-90D7F6F4CE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4682EFFC-0091-4B5B-84AA-24E93B16CB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2DEF0AFC-4337-4D1D-A9EB-DE479345A4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5CC8088E-6FDE-4D47-8E60-38B6030290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B9D5A1BA-A6A4-4C38-A755-29B0AB37F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B11C1E5C-4C6F-4DB9-8764-44C3ADF12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533A5A7E-0DFC-4FB7-BC2B-D1F7B53086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E5F76882-64DA-43BC-A8BB-40D8A12943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1FB11374-6EB5-4776-AA29-23EA6F9C68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9EF85E8D-97CE-4FB3-B2CF-9B459CB78A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A336759C-FA4B-482E-96BE-052C232CA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B3245DDA-4B74-4FB1-9377-B386DD7690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3611CAD9-2821-4397-835E-580694D15C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C7298C05-64BE-4A55-B28B-12A2300F90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B2F9231B-0151-4825-8408-07C55238B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2D84892E-D422-48AE-9AE6-6BB0ACDC11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EA774264-653D-4FAA-84CA-647456D2C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E3530889-1DFB-41D0-BAEF-A393E6A5BA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F221E518-1EAE-4BF4-974F-F3E53416B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227AF92C-D57F-4EEB-BB10-9F3BDC0E5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F3016240-88BF-41EE-86AE-BBE55ECCEB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5A8EA12C-34A0-4C32-83E1-42239612E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C24105BE-33BB-4BD6-A691-2AAD7C969B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3939C614-4392-4EF0-AA20-BEFE8EBEF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3727DF82-0609-482C-93D5-B382579FF6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08D47547-DBAC-4DC3-9FA7-5A5EB51B97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A6668F5E-A738-46A7-BB2E-012E95B4D2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A4258BE3-606D-4F23-8B3F-F11B32106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7F582C3B-9FDD-485C-87D4-B90BA48A3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8D814E7A-6889-4F9B-A1CE-FB758832F0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A9FD1A29-5823-4309-B41F-717F208E31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1FA54287-3E06-47ED-8463-EED1C71A6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4F3B2003-1697-43C8-A9D1-15C5B9C5BE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8B8970FB-5450-4FE9-AC67-1E5C71BD9F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15EDF7A9-A4ED-44AA-8977-6BFC31554C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90EA6476-13FA-4520-8169-FCD32443FB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ED13E033-951E-46E7-AFD8-242920354F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58CD1A84-44DA-4DE9-B4F7-CA0C228093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13673EF1-C324-41CD-B255-4F9F459BBD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1E727A69-DEBF-441B-B231-C3329D59D9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A6D0A050-598C-41A9-94FA-7DE0394E0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0641DACF-67F4-43C8-9127-29B4F7674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CFADD747-C3DE-49DC-8B80-3BDAD7DF3C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B824B2D1-9B2E-4E5F-A2D8-A4B0589F76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6A3500AC-E7E6-4EF7-8928-3392608C5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9BA55601-3BDE-46F7-8F29-7670A4A26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6F178A80-E54A-4657-AFBB-FCC5EA89A3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FB3997C2-DF2E-4A16-A9C4-BB42B8A53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C361659D-B32D-4245-A15B-85A3BE0E0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2BF95330-5A25-4490-A36C-CF8C2CE53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51B7646D-02E2-4F8F-B798-E752AC407C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6AA2DD91-1B20-44F7-B18E-D1958F2574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C62BFBB3-C48F-4846-90EC-366617D01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AA598069-4384-4091-B41A-8C6C2D5D6F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45116944-B4EE-4AE1-B1FE-7FB4CF0B84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AA8A74CE-EF2D-4FB9-8DC3-6F32157F73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55CC6225-FD85-43CC-B5C2-37BEAF85EE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30F25A29-ED06-424E-BCA9-CBF715214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934B8882-933A-40A3-92EA-67052E8D3B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E628A89B-FD45-4573-AAC0-12F26E21D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99F61264-3E18-47C1-89C4-2896016EE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33953B65-77E9-4E4A-A864-69E4FAF022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23A21136-8226-420F-A558-CCB077E94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200C4215-6318-4A55-8C54-E4F5326B9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7AE95D56-A1ED-4E2C-B0E7-F246B0A26E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B0960A82-503B-48EF-AD45-A36446E870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D06BF63A-6FB8-4C5F-9450-91B557D850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662E0EED-B6F7-4CB2-8988-DE0A565206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27355547-1AC4-4CBA-BC5E-5A13A759F6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F2523A36-E077-45FB-A1BA-21252A28AC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1EAA8750-416D-4340-95F6-50A355C2F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892348A6-DB1C-47AE-A1B8-F16077ACC1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626822EA-7FC9-48D0-8791-D811188710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A0513E95-DA70-4033-BB18-07E7F92AC4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7AFEC675-A023-4A20-8E24-404FCF8362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218DB86B-7200-4503-8B6D-4D0C2C638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3AC1CECB-3DF8-41D3-9071-FFF4285A3A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EDC040F1-23C6-4662-8D3E-377493622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8CB757AE-BCB7-4C68-ACDF-0A8E44B75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B0CDAE4D-FE56-40B5-A869-D3B4F7197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07EC12BC-15A2-402A-8F6A-7019F0938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54B1AC27-858B-45A0-B1DE-DB91BE8197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847CD806-247B-4129-8BDB-352ABA8C8A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C8E615E4-C281-4589-A148-84911A239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F4A59E72-9D4E-48E3-9A5C-04E667E71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D0684426-4189-4183-A988-14F04188E9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63FB6902-0583-4026-9418-AE8171705F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24F02312-A5AB-4DE2-9047-C3A57EC9BA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E2CFAC27-648E-4469-B7DC-4AC322B859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9589DFD9-BE32-486C-AC7C-0451CEDB25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4037A243-6E8E-44F1-9C70-BB2A6C5C3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A72B5EA4-539C-42AE-BC96-BE62FC0F0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C99760A6-1110-4064-9ADD-66EA6FC9E5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36DC2424-24F6-45BD-822D-D9A571B32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25C50EF8-2160-46B5-8DAE-009EADF6D5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6B5E71AB-FD68-46A6-BA1B-B3D3DD578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23FECEF9-1EB4-45C8-B4E8-91E12A74EEE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CCA5A78F-84D5-4248-A820-9A9DB10082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7412B327-E1D5-4989-8010-7A184C0C1E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3F82FEA4-18A7-451B-9D23-677B6A8D3F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A93EF67E-B48A-4621-BE9E-2D5647B30C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53C4A9FD-76B7-45BD-A404-2401217DE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E6D23687-B32F-4D9B-A672-71B80926C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233BD20D-BCE8-4176-A25E-21EE21A04C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03D3B55D-D163-4451-B14F-F6FEF803D7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0408D520-7E8A-4333-AF29-0AF6C05DE5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93277C84-45F7-4BF1-8F10-6693DF4BA6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50C208B5-2CF0-4A93-B90F-2FC1E8BA4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E0B530C0-6933-4EAA-9AAB-A252A1AE17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4153B732-864A-420F-AFAD-0A14743FF7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FE107F44-BEB3-418F-8D8F-A50EE6F087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9E0B20F-6CAB-4CC7-8070-01A01349E5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73F6957E-0E91-4A29-AC4D-21753699F5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C91801C3-F048-418C-A4A3-C4DBDD956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E42EC68D-43DD-45C7-A154-E3CF82650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07E9570D-7C6F-4F7B-9DEB-8648F0BA33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3ACB551E-1DC4-49BC-BB8B-F4A2A4B18D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D6EAD38B-A070-419D-A423-1AB68B1449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2C174C2E-CEB0-40DD-947D-A8942F230E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90BB72D5-D7B0-4521-9B15-AAE0DD78D3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A338E4F5-B6CB-436F-BB56-4927BE618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487E76B3-0AD8-4E4E-9FD1-4960C7B94F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2E6F5EBE-1F8B-47C0-8FC6-77646C61F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82C83E63-4D7F-468B-98DC-DB6D2B986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05A33C57-8EAF-4F49-91E4-2363FC1D3E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2A608925-19E8-4889-93F9-A0C5DADE45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BFCEA9EA-D8DB-4A19-B3C7-DA8D8828D3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35F917A6-4778-4486-AAB7-6ECA3DBAD3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3F464E79-AE62-4975-89BC-E6F01B6B37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47C1777D-BBBD-4630-A6EF-87BE3DD5FC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72D7AD2F-7FDA-4584-9D0F-B4B3D28F00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E5F54F40-36B2-418D-BED9-E2F9C17D17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5ED67909-DB9E-4266-969D-FB4FF9F61C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4B1126EB-50DA-4E92-8B98-274FC1B4D2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A7E58D8A-F891-4A98-873A-ED6BA156C4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39B655BD-06FD-43A9-86AB-1216F79CD8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C7DD2D99-270B-499C-8F6D-136149F79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72A2A82A-E741-4931-9D36-09DF42221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55A4225F-1ABB-402C-84DF-CA5601B525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F384AF38-F6E9-44A7-A717-A83F5D4920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5CC19F3E-EA97-4066-A861-C7CFCFCE1B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E47FAEEE-A2AB-46C4-81F1-33B278A476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1B26E1F2-04B5-4E3F-837D-EBFFFCF76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CD262BDB-1008-4CE8-AA9F-DFF39F9B5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DE423F5C-4D15-4218-9162-C593073B9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BB9AA4A6-FFE8-4C9F-B2D8-0D8AEA376D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B559A1DD-8A5D-4001-9502-B112BF977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7BF492A6-97CE-4C97-AEC2-97EEBFD85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879CA51B-131C-4836-B16B-6C3751B21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586C6DAD-ECA5-4C57-815A-61E371908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A2E1B720-3908-4754-90D4-04AEBD13E1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A75B36FE-A12F-4711-B987-F13F7C7DC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71EE24E5-7BD3-45A0-83D1-B9C44ABD68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8C48D935-0D45-4820-B25B-4355995FD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43B49570-46BE-4D28-B099-E7C292B0CF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9D8C5CC0-624A-481E-8FD4-15A352181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B1ED680A-D943-4BCB-AA2B-D1B0B0518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8B5B7E58-8795-4628-997F-071B7663F8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3CB8B304-F4A5-4CED-AECB-5B24E57B7C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A78596E7-B09D-4296-AFD4-86B39F67E2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07B8247C-8209-4BA0-BE2C-4036B47473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014F627E-870E-4454-9060-22BDA07D50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0B45B72D-C19C-4E26-A9A1-46CEE7BF3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9F6BFB69-7847-4751-BBAB-A55C251B70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371E8E74-27D8-46E3-8D9D-603CABBE5D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CD5257A4-DC74-4992-A2B0-7B9437682E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7F3DA009-957F-4340-A8CF-072D163EC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93779136-67CF-4B59-9E1B-001BEFFCE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4F860C80-FC56-4098-88BD-D7CB444BD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00A98CF9-58E7-4DDF-9C5D-CA4B814EB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46122B72-4F03-4389-9A24-0B79B4651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3868B8B2-C08E-429F-976E-4192735493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490E8B1F-EC73-41A2-8836-E26855895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F490168D-5A3C-4864-BA1A-8F8EF504E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8E2D8856-370F-499E-962F-876A93491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7A100675-F019-4A72-8EAF-E19B1D32C5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9C68040A-724F-4600-A8AF-BD1C9E17CD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2F3F7156-17A4-44A9-9D07-15EB40ADBC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987B9C4D-05F9-4B82-AA2C-85A083F5BD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9C4DD80B-F936-45AD-9B12-2159C9255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6BA975CB-B0D7-4DD4-BF55-07B237665A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26BA2DCE-75BB-4895-B1BC-635B55E98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537E3B28-0321-460A-BAE4-15E4DE02C9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E5342E2A-9EC3-4ECB-8916-61688E95E8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1EE41817-CB2B-4434-9B08-B9A9649BC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414D7FC3-D69D-4CAE-8B00-B38B274564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11A67030-E9D7-4724-8634-43437837C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FE26FC9E-1CE5-4254-A0DE-F8C5182F44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5C4D067B-12A3-403A-BF01-8072F4A34B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593354FC-7CE4-414A-9F87-39F2417797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397C9BF9-CD7F-4ECD-B33B-BED9B6AC4F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6CD3FD2C-822B-464D-8AF3-E359D4621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B5CE8F3D-F73D-4BBC-94BE-46E67958CA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7DA188DA-1ABF-4A5A-A1FD-734A6A41B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76516B81-ADEB-42D3-AE68-F84B3DEFDF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8B0FCD47-F542-45B8-9BEE-6BD655AE0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E6A845DB-6193-4A69-9D49-58A1153444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5D5E9094-DDF4-4BC9-A10D-434D26FD68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1B117B7F-92A4-4293-A370-791316277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0C6C855D-ED74-4CB7-8044-3450D9D65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9F3DE7AA-7E57-4839-B557-CC6E67F730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9C60AF50-B022-43C2-997C-BD7AA4DA93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BB96E796-9C8D-4EEB-A92E-AD9E137692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A92074E3-5BFD-4793-8171-3BDA2AD86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25300457-46FD-430A-A887-EB8C4D75D1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9FF422AA-8866-4FEF-A3B0-B2ACCE6AC1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6F9395F1-6A0C-4176-BF25-3E4E5FB3D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71E4B18F-C2EE-41FA-8275-52AD5BD31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F260C7EE-9AFA-4717-A6C0-1840300F52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BC82CAD3-17AE-4141-BB4B-3F216D8EB5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A97E3746-C0F0-4145-9818-BA947CF05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68E7F3D1-B98A-42C3-987F-E7C44F5B6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60E4D3F7-619B-44BC-9E0C-89ABB4C26B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10B7EEB5-C944-4535-9950-64C9FE2DE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1B33B0C6-DFD8-417F-9290-3DD2EAA03B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58AFFEA4-196E-475A-ADEB-B1ECD3FCD0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7C21EB60-4910-447A-89B8-EC6D8B91D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B2EC98A1-54D3-445B-B164-EAE0C04561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1B6A4156-9913-486C-B64E-BC8EC7C21D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6DF400C2-3291-4553-99FB-54BA7EC96E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4F4B76BF-78EF-4028-98D2-CAF476DAB7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AFE20BF7-CAED-43BB-B385-BC1171C8F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5181B0C6-13D0-4546-A177-8ED0B6CFD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0C1F8FD2-BC49-46FA-9013-B52CFC31C2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4B038866-52F2-4819-8F68-5C06EA8818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CC315FAC-FA4E-411E-94BA-E2AB820B3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2D2258BD-2DCE-4460-BF79-F0D097CC6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C042FD77-88C5-4B7F-9847-088D94A84F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EF929BE5-A9B1-4F14-825E-7815D288B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5CD81F36-4F0E-4302-9E8C-5934449DAC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9B540E40-D73C-4387-8282-487DEF5917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6C4C3C93-0838-4EFC-87C8-FA1912144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26F05E8E-F667-44A9-81DA-96B9C9DAA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BC10BD28-308D-4E94-860C-A8CF37545E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28424BB0-57AD-4103-9912-59B539623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AA7A9DC3-96FF-45CC-B47B-F51558CB19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DC199B2E-E2B6-42B9-8BC3-7ACFBE2DD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8CDDFD49-8663-49FB-A9CC-ED9785AD12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709068AF-FCDA-410E-9DD7-17778CD99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28B5B65C-4E72-4042-82E1-3DAF1C117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D1BF1256-7596-4EBF-B89E-85382B9E9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CE623CE5-F8A8-4150-B999-33C42371D5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8B51463C-A3BE-4F98-A951-FD537B7AC4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77CB88E5-7BC9-49AC-BEF7-666D2EED5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66AFFD02-9C07-42DF-8CBC-46FCDE41E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FCF96420-5BE4-4CC1-9430-03846D9BD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5BC5C148-B57E-4127-9B53-CCF98EB72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DECAFF69-9EBF-4AAC-8977-512971CB2D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948D4D26-1B4D-4156-BDAD-FDC4821E02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F85A7CAA-2ECA-47EC-8B3C-449C1EFBD5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C92AA8D4-E446-4ECF-921E-6D52CF301A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CE6DBDFE-93DE-4F32-AF9A-CECFD6895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03CB218A-BA93-456E-B6BC-CE19990598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16D6064F-B164-4FE1-B9DD-101C21BDF2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DF9C4D6A-8EE7-439C-B3CE-1F1D48A3D8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C0786EE0-D586-4891-A04D-95C3BD6494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6393863A-0472-473F-814C-CB28862A4F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8AB092B6-05FF-43AE-A57B-D421875D97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25376D9A-6123-4C6D-8748-3CA8C83CE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5D8782E8-455F-4D6C-8685-F5A5CA485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E63A87DC-C793-4951-AF9F-E3C0A8FE96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F2D266E2-D034-4016-94A0-BE76F6C8F1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99AED207-98D4-4584-8435-7BCFD9EE93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E73668C8-8A08-47F5-8237-B372E301A2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612F2A28-F120-4BD6-B775-63FAC11D8A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1B7C723C-7605-4BFB-807A-9620C0959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362A3A05-CFE4-4917-BF76-BD07147878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18EA6DEC-EBBB-4907-8778-43540F0C7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B5729DB3-9935-4A5C-BD24-1348D53DF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E26477F6-AF49-4321-B38B-C87E2FC6EE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497120AF-DA40-4D4C-B324-2908CA6887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279899AB-42A0-4661-A1EB-E93A539D80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9E64B0A1-573E-417F-92F0-5B73E8DC7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CCC7CC7B-9869-4923-AC73-4DA1A42B92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A47BCA15-B4A7-40C7-8A03-17D73FF34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39487B9E-86C1-4CBB-B00F-4352488DEB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0E588114-C0A9-447E-AD4E-8779F91CDD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0C559455-F261-44A7-A5DD-FD9F4988E6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86BA777B-04CD-4440-9D7E-25EC82DC58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B05E58A8-E249-443E-ABC3-8ED40CBB1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2CB37939-D2E3-472D-A870-141BB72671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A2DAEBAF-2924-43FB-9C33-F2D0EE90B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448C3896-CC58-4714-B00E-0B90E593DE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6A63D3C9-9B6D-4867-B5B5-C85D48E9E6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DA56ED92-BC1B-4783-884C-5E98ABBE42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888314F8-FC96-46FB-A0BD-DF59F1225A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8ADC4FD4-373D-4372-A5EF-BDFD19AAB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B2E5711A-BAA6-4119-B5DF-1E8089C839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85EB3F8B-B37D-4A3B-A08A-C96A5EDC98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3E488874-3D65-40ED-9B4B-78DF348A5D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AAE25370-1F8A-4718-9FB5-7CA018CF7B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41A0B3A3-B363-470B-A330-1C4B371F44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48910A45-74A0-4BBC-ABA7-CE104C670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36E6BBCE-C72B-4387-A9D3-8899E946F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12BFBEDB-E027-4E3B-AF4C-6E9D86972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A688FC98-6D29-42CC-A313-70E73A169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BBDDF21F-1848-43C8-973E-8A6F71B482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840B3195-02BA-4E3A-82FA-6A737CCD4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22AA2409-E8E7-440B-87CB-B9216676D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DB969C3C-D353-429F-A8E2-4A8BAB524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408A1FEA-2A5D-4960-9093-965241C3A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78F7A483-F0F7-4A2B-BA09-DDD3215BC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806DF21A-F82E-48E2-8D7A-60F7A1AE37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CE733720-2220-4425-A9BC-59BD11A21C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2D5A2536-D903-4272-AB7E-5AF8173938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151DFCF4-6496-4BE2-AE0B-9FE2418512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EA33E55A-E510-4A05-AD63-20CA9A229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69F2D500-10AB-4613-9DDB-81EDBA1309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DE872729-6F7E-4583-BEBB-B49FF73D13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2E824D43-74C5-4815-82AC-D95896520D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548624E5-8EA6-4BA7-A215-20134341F5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08D7DFB0-E69A-46AA-BF78-E29A672B92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6A19A5EF-08F1-49AF-A01C-584F8DDBD1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1E4CB056-E873-4F8A-933F-F7134C98FC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15501685-9E7D-4154-9C93-3060CA2C1B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059A5586-80AC-4E5D-9CC5-93AB8EEBA0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C9714D0C-0B93-471A-8CC5-18D8031DD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4088A289-26BD-4436-9CE6-AA10582DBF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26C0C44F-AB3D-4C95-A3AB-99919BDD7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94FF203F-CE0C-46CF-B77E-CE431F4842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5AAD7651-C917-4E92-8731-77FB92CCF1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7F17243C-9B2B-4D3E-B43B-84E103673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0648FF8A-FD90-4C68-A94D-3D90BA1ED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F7319860-6FD7-4758-96A4-AC793504F5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3655AE13-AE8D-47A2-9ED8-A5DDD9257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29FBCD96-F4C6-4DFE-8EEB-FE600049D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6D280D47-ABD1-4985-A27C-9AFEADC5B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58E73DA8-9B8F-4C15-A120-42A3C2F6A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70377FF0-5B0F-4615-B26E-048B44664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DD7B7039-8AC4-4F79-A060-0EEC17524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C88658C8-AD8A-4CEA-8D13-5883085EE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45E30135-808C-4E75-BAA7-2A9B4961F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6F63D0A0-30E8-4649-A7B6-4B9BF104D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00F8B2B1-9F11-4FB2-8445-5E686B407C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06B3013B-1001-4BE1-8BD8-AEF04DA647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4BF221FE-89C3-4ACB-818D-5F7E4EDB0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56038323-D741-4399-A635-12767C84DA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39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109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82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4" t="s">
        <v>93</v>
      </c>
      <c r="D4" s="16"/>
      <c r="E4" s="16"/>
      <c r="F4" s="16"/>
      <c r="G4" s="17"/>
      <c r="H4" s="393" t="s">
        <v>43</v>
      </c>
      <c r="I4" s="489"/>
      <c r="J4" s="393">
        <v>500000</v>
      </c>
      <c r="K4" s="393"/>
      <c r="L4" s="393"/>
      <c r="M4" s="393"/>
      <c r="N4" s="389" t="s">
        <v>44</v>
      </c>
      <c r="O4" s="489"/>
      <c r="P4" s="389" t="s">
        <v>79</v>
      </c>
      <c r="Q4" s="393"/>
      <c r="R4" s="393"/>
      <c r="S4" s="393"/>
      <c r="T4" s="51" t="s">
        <v>54</v>
      </c>
      <c r="V4" s="346"/>
      <c r="W4" s="346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89" t="s">
        <v>65</v>
      </c>
      <c r="I5" s="489"/>
      <c r="J5" s="389" t="s">
        <v>98</v>
      </c>
      <c r="K5" s="393"/>
      <c r="L5" s="393"/>
      <c r="M5" s="393"/>
      <c r="N5" s="389" t="s">
        <v>64</v>
      </c>
      <c r="O5" s="489"/>
      <c r="P5" s="389" t="s">
        <v>70</v>
      </c>
      <c r="Q5" s="393"/>
      <c r="R5" s="393"/>
      <c r="S5" s="393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133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500" t="s">
        <v>113</v>
      </c>
      <c r="C8" s="500"/>
      <c r="D8" s="500"/>
      <c r="E8" s="500" t="s">
        <v>114</v>
      </c>
      <c r="F8" s="500"/>
      <c r="G8" s="500"/>
      <c r="H8" s="500" t="s">
        <v>115</v>
      </c>
      <c r="I8" s="500"/>
      <c r="J8" s="500"/>
      <c r="K8" s="500" t="s">
        <v>116</v>
      </c>
      <c r="L8" s="500"/>
      <c r="M8" s="500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7" t="s">
        <v>126</v>
      </c>
      <c r="C9" s="167"/>
      <c r="D9" s="167"/>
      <c r="E9" s="167" t="s">
        <v>127</v>
      </c>
      <c r="F9" s="167"/>
      <c r="G9" s="167"/>
      <c r="H9" s="167" t="s">
        <v>128</v>
      </c>
      <c r="I9" s="167"/>
      <c r="J9" s="167"/>
      <c r="K9" s="167" t="s">
        <v>129</v>
      </c>
      <c r="L9" s="167"/>
      <c r="M9" s="167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68" t="s">
        <v>39</v>
      </c>
      <c r="B11" s="369"/>
      <c r="C11" s="369"/>
      <c r="D11" s="370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90" t="s">
        <v>11</v>
      </c>
      <c r="C13" s="491"/>
      <c r="D13" s="491"/>
      <c r="E13" s="491"/>
      <c r="F13" s="492" t="s">
        <v>57</v>
      </c>
      <c r="G13" s="170"/>
      <c r="H13" s="493" t="s">
        <v>33</v>
      </c>
      <c r="I13" s="494"/>
      <c r="J13" s="493" t="s">
        <v>34</v>
      </c>
      <c r="K13" s="494"/>
      <c r="L13" s="493" t="s">
        <v>35</v>
      </c>
      <c r="M13" s="494"/>
      <c r="N13" s="495" t="s">
        <v>36</v>
      </c>
      <c r="O13" s="496"/>
      <c r="P13" s="497" t="s">
        <v>138</v>
      </c>
      <c r="Q13" s="247"/>
      <c r="R13" s="498" t="s">
        <v>58</v>
      </c>
      <c r="S13" s="499"/>
      <c r="T13" s="24"/>
      <c r="U13" s="24"/>
      <c r="V13" s="24"/>
      <c r="W13" s="24"/>
    </row>
    <row r="14" spans="1:23" s="13" customFormat="1" ht="25.5" customHeight="1">
      <c r="A14" s="25"/>
      <c r="B14" s="501" t="s">
        <v>63</v>
      </c>
      <c r="C14" s="502"/>
      <c r="D14" s="502"/>
      <c r="E14" s="502"/>
      <c r="F14" s="518" t="s">
        <v>104</v>
      </c>
      <c r="G14" s="260"/>
      <c r="H14" s="519">
        <v>60000</v>
      </c>
      <c r="I14" s="520"/>
      <c r="J14" s="144">
        <v>19300</v>
      </c>
      <c r="K14" s="438"/>
      <c r="L14" s="144">
        <v>7700</v>
      </c>
      <c r="M14" s="438"/>
      <c r="N14" s="523">
        <f>+J14+L14</f>
        <v>27000</v>
      </c>
      <c r="O14" s="523"/>
      <c r="P14" s="524">
        <f>H14-N14-N15-N16</f>
        <v>16200</v>
      </c>
      <c r="Q14" s="525"/>
      <c r="R14" s="511" t="s">
        <v>59</v>
      </c>
      <c r="S14" s="512"/>
      <c r="T14" s="24"/>
      <c r="U14" s="24"/>
      <c r="V14" s="24"/>
      <c r="W14" s="24"/>
    </row>
    <row r="15" spans="1:23" s="13" customFormat="1" ht="25.5" customHeight="1">
      <c r="A15" s="25"/>
      <c r="B15" s="503"/>
      <c r="C15" s="504"/>
      <c r="D15" s="504"/>
      <c r="E15" s="504"/>
      <c r="F15" s="513" t="s">
        <v>55</v>
      </c>
      <c r="G15" s="514"/>
      <c r="H15" s="521"/>
      <c r="I15" s="522"/>
      <c r="J15" s="146">
        <v>5500</v>
      </c>
      <c r="K15" s="186"/>
      <c r="L15" s="146">
        <v>5500</v>
      </c>
      <c r="M15" s="186"/>
      <c r="N15" s="515">
        <f t="shared" ref="N15" si="0">+J15+L15</f>
        <v>11000</v>
      </c>
      <c r="O15" s="515"/>
      <c r="P15" s="526"/>
      <c r="Q15" s="527"/>
      <c r="R15" s="516" t="s">
        <v>60</v>
      </c>
      <c r="S15" s="517"/>
      <c r="T15" s="24"/>
      <c r="U15" s="24"/>
      <c r="V15" s="24"/>
      <c r="W15" s="24"/>
    </row>
    <row r="16" spans="1:23" s="13" customFormat="1" ht="25.5" customHeight="1" thickBot="1">
      <c r="A16" s="25"/>
      <c r="B16" s="505"/>
      <c r="C16" s="506"/>
      <c r="D16" s="506"/>
      <c r="E16" s="506"/>
      <c r="F16" s="529" t="s">
        <v>56</v>
      </c>
      <c r="G16" s="430"/>
      <c r="H16" s="485"/>
      <c r="I16" s="486"/>
      <c r="J16" s="294">
        <v>0</v>
      </c>
      <c r="K16" s="530"/>
      <c r="L16" s="294">
        <v>5800</v>
      </c>
      <c r="M16" s="530"/>
      <c r="N16" s="477">
        <f>+J16+L16</f>
        <v>5800</v>
      </c>
      <c r="O16" s="477"/>
      <c r="P16" s="508"/>
      <c r="Q16" s="528"/>
      <c r="R16" s="478" t="s">
        <v>61</v>
      </c>
      <c r="S16" s="479"/>
      <c r="T16" s="24"/>
      <c r="U16" s="24"/>
      <c r="V16" s="24"/>
      <c r="W16" s="24"/>
    </row>
    <row r="17" spans="1:26" s="13" customFormat="1" ht="25.5" customHeight="1" thickBot="1">
      <c r="A17" s="25"/>
      <c r="B17" s="480" t="s">
        <v>94</v>
      </c>
      <c r="C17" s="481"/>
      <c r="D17" s="481"/>
      <c r="E17" s="481"/>
      <c r="F17" s="482" t="s">
        <v>29</v>
      </c>
      <c r="G17" s="483"/>
      <c r="H17" s="485">
        <v>0</v>
      </c>
      <c r="I17" s="486"/>
      <c r="J17" s="485">
        <v>0</v>
      </c>
      <c r="K17" s="486"/>
      <c r="L17" s="485">
        <v>3360</v>
      </c>
      <c r="M17" s="486"/>
      <c r="N17" s="477">
        <f>+J17+L17</f>
        <v>3360</v>
      </c>
      <c r="O17" s="477"/>
      <c r="P17" s="507">
        <f>+H17-N17</f>
        <v>-3360</v>
      </c>
      <c r="Q17" s="508"/>
      <c r="R17" s="509" t="s">
        <v>59</v>
      </c>
      <c r="S17" s="510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117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68" t="s">
        <v>40</v>
      </c>
      <c r="B20" s="369"/>
      <c r="C20" s="370"/>
      <c r="D20" s="93" t="s">
        <v>103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102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33" t="s">
        <v>13</v>
      </c>
      <c r="C24" s="134" t="s">
        <v>6</v>
      </c>
      <c r="D24" s="258" t="s">
        <v>7</v>
      </c>
      <c r="E24" s="260"/>
      <c r="F24" s="484" t="s">
        <v>8</v>
      </c>
      <c r="G24" s="287"/>
      <c r="H24" s="258" t="s">
        <v>9</v>
      </c>
      <c r="I24" s="260"/>
      <c r="J24" s="258" t="s">
        <v>10</v>
      </c>
      <c r="K24" s="260"/>
      <c r="L24" s="258" t="s">
        <v>18</v>
      </c>
      <c r="M24" s="260"/>
      <c r="N24" s="258" t="s">
        <v>19</v>
      </c>
      <c r="O24" s="260"/>
      <c r="P24" s="258" t="s">
        <v>30</v>
      </c>
      <c r="Q24" s="260"/>
      <c r="R24" s="484" t="s">
        <v>86</v>
      </c>
      <c r="S24" s="487"/>
      <c r="T24" s="374"/>
      <c r="U24" s="374"/>
      <c r="W24" s="39"/>
      <c r="X24" s="39"/>
    </row>
    <row r="25" spans="1:26" ht="24.75" customHeight="1">
      <c r="A25" s="22"/>
      <c r="B25" s="434"/>
      <c r="C25" s="142" t="s">
        <v>2</v>
      </c>
      <c r="D25" s="350">
        <v>45021</v>
      </c>
      <c r="E25" s="351"/>
      <c r="F25" s="473">
        <v>45064</v>
      </c>
      <c r="G25" s="474"/>
      <c r="H25" s="350">
        <v>45078</v>
      </c>
      <c r="I25" s="351"/>
      <c r="J25" s="350">
        <v>45106</v>
      </c>
      <c r="K25" s="351"/>
      <c r="L25" s="350">
        <v>45159</v>
      </c>
      <c r="M25" s="351"/>
      <c r="N25" s="350">
        <v>45176</v>
      </c>
      <c r="O25" s="351"/>
      <c r="P25" s="350">
        <v>45302</v>
      </c>
      <c r="Q25" s="351"/>
      <c r="R25" s="473">
        <v>45323</v>
      </c>
      <c r="S25" s="475"/>
      <c r="T25" s="476"/>
      <c r="U25" s="476"/>
      <c r="W25" s="40"/>
      <c r="X25" s="40"/>
    </row>
    <row r="26" spans="1:26" ht="24.75" customHeight="1">
      <c r="A26" s="22"/>
      <c r="B26" s="434"/>
      <c r="C26" s="142" t="s">
        <v>14</v>
      </c>
      <c r="D26" s="193" t="s">
        <v>108</v>
      </c>
      <c r="E26" s="195"/>
      <c r="F26" s="471" t="s">
        <v>78</v>
      </c>
      <c r="G26" s="471"/>
      <c r="H26" s="471" t="s">
        <v>78</v>
      </c>
      <c r="I26" s="471"/>
      <c r="J26" s="471" t="s">
        <v>3</v>
      </c>
      <c r="K26" s="471"/>
      <c r="L26" s="193" t="s">
        <v>108</v>
      </c>
      <c r="M26" s="195"/>
      <c r="N26" s="472" t="s">
        <v>107</v>
      </c>
      <c r="O26" s="472"/>
      <c r="P26" s="472" t="s">
        <v>107</v>
      </c>
      <c r="Q26" s="472"/>
      <c r="R26" s="471" t="s">
        <v>78</v>
      </c>
      <c r="S26" s="488"/>
      <c r="T26" s="469"/>
      <c r="U26" s="469"/>
      <c r="W26" s="41"/>
      <c r="X26" s="138"/>
      <c r="Y26" s="138"/>
      <c r="Z26" s="43"/>
    </row>
    <row r="27" spans="1:26" ht="24.75" customHeight="1" thickBot="1">
      <c r="A27" s="22"/>
      <c r="B27" s="435"/>
      <c r="C27" s="140" t="s">
        <v>4</v>
      </c>
      <c r="D27" s="329" t="s">
        <v>66</v>
      </c>
      <c r="E27" s="330"/>
      <c r="F27" s="329" t="s">
        <v>66</v>
      </c>
      <c r="G27" s="330"/>
      <c r="H27" s="329" t="s">
        <v>66</v>
      </c>
      <c r="I27" s="330"/>
      <c r="J27" s="329" t="s">
        <v>73</v>
      </c>
      <c r="K27" s="330"/>
      <c r="L27" s="329" t="s">
        <v>66</v>
      </c>
      <c r="M27" s="330"/>
      <c r="N27" s="329"/>
      <c r="O27" s="330"/>
      <c r="P27" s="329"/>
      <c r="Q27" s="330"/>
      <c r="R27" s="329" t="s">
        <v>66</v>
      </c>
      <c r="S27" s="470"/>
      <c r="T27" s="469"/>
      <c r="U27" s="469"/>
      <c r="W27" s="41"/>
      <c r="X27" s="143"/>
      <c r="Y27" s="143"/>
      <c r="Z27" s="43"/>
    </row>
    <row r="28" spans="1:26" s="46" customFormat="1" ht="24.75" customHeight="1">
      <c r="A28" s="45"/>
      <c r="B28" s="461" t="s">
        <v>71</v>
      </c>
      <c r="C28" s="462"/>
      <c r="D28" s="463">
        <v>300</v>
      </c>
      <c r="E28" s="464"/>
      <c r="F28" s="463">
        <v>300</v>
      </c>
      <c r="G28" s="464"/>
      <c r="H28" s="463">
        <v>300</v>
      </c>
      <c r="I28" s="464"/>
      <c r="J28" s="463">
        <v>5500</v>
      </c>
      <c r="K28" s="464"/>
      <c r="L28" s="463">
        <v>300</v>
      </c>
      <c r="M28" s="464"/>
      <c r="N28" s="465"/>
      <c r="O28" s="466"/>
      <c r="P28" s="465"/>
      <c r="Q28" s="466"/>
      <c r="R28" s="467">
        <v>300</v>
      </c>
      <c r="S28" s="468"/>
      <c r="T28" s="439"/>
      <c r="U28" s="440"/>
      <c r="W28" s="47"/>
      <c r="X28" s="139"/>
      <c r="Y28" s="139"/>
      <c r="Z28" s="47"/>
    </row>
    <row r="29" spans="1:26" s="46" customFormat="1" ht="24.75" customHeight="1">
      <c r="A29" s="45"/>
      <c r="B29" s="451" t="s">
        <v>72</v>
      </c>
      <c r="C29" s="452"/>
      <c r="D29" s="457">
        <v>0</v>
      </c>
      <c r="E29" s="458"/>
      <c r="F29" s="457">
        <v>0</v>
      </c>
      <c r="G29" s="458"/>
      <c r="H29" s="457">
        <v>0</v>
      </c>
      <c r="I29" s="458"/>
      <c r="J29" s="457">
        <v>1300</v>
      </c>
      <c r="K29" s="458"/>
      <c r="L29" s="457">
        <v>0</v>
      </c>
      <c r="M29" s="458"/>
      <c r="N29" s="459"/>
      <c r="O29" s="460"/>
      <c r="P29" s="459"/>
      <c r="Q29" s="460"/>
      <c r="R29" s="455">
        <v>0</v>
      </c>
      <c r="S29" s="456"/>
      <c r="T29" s="439"/>
      <c r="U29" s="440"/>
      <c r="W29" s="47"/>
      <c r="X29" s="139"/>
      <c r="Y29" s="139"/>
      <c r="Z29" s="47"/>
    </row>
    <row r="30" spans="1:26" s="46" customFormat="1" ht="24.75" customHeight="1">
      <c r="A30" s="45"/>
      <c r="B30" s="451"/>
      <c r="C30" s="452"/>
      <c r="D30" s="443"/>
      <c r="E30" s="444"/>
      <c r="F30" s="443"/>
      <c r="G30" s="444"/>
      <c r="H30" s="443"/>
      <c r="I30" s="444"/>
      <c r="J30" s="443"/>
      <c r="K30" s="444"/>
      <c r="L30" s="443"/>
      <c r="M30" s="444"/>
      <c r="N30" s="453"/>
      <c r="O30" s="454"/>
      <c r="P30" s="453"/>
      <c r="Q30" s="454"/>
      <c r="R30" s="455"/>
      <c r="S30" s="456"/>
      <c r="T30" s="439"/>
      <c r="U30" s="440"/>
      <c r="W30" s="47"/>
      <c r="X30" s="47"/>
      <c r="Y30" s="47"/>
      <c r="Z30" s="47"/>
    </row>
    <row r="31" spans="1:26" s="46" customFormat="1" ht="24.75" customHeight="1">
      <c r="A31" s="45"/>
      <c r="B31" s="451"/>
      <c r="C31" s="452"/>
      <c r="D31" s="443"/>
      <c r="E31" s="444"/>
      <c r="F31" s="443"/>
      <c r="G31" s="444"/>
      <c r="H31" s="443"/>
      <c r="I31" s="444"/>
      <c r="J31" s="443"/>
      <c r="K31" s="444"/>
      <c r="L31" s="443"/>
      <c r="M31" s="444"/>
      <c r="N31" s="453"/>
      <c r="O31" s="454"/>
      <c r="P31" s="453"/>
      <c r="Q31" s="454"/>
      <c r="R31" s="455"/>
      <c r="S31" s="456"/>
      <c r="T31" s="439"/>
      <c r="U31" s="440"/>
      <c r="W31" s="47"/>
      <c r="X31" s="47"/>
      <c r="Y31" s="47"/>
      <c r="Z31" s="47"/>
    </row>
    <row r="32" spans="1:26" s="46" customFormat="1" ht="24.75" customHeight="1">
      <c r="A32" s="45"/>
      <c r="B32" s="451"/>
      <c r="C32" s="452"/>
      <c r="D32" s="443"/>
      <c r="E32" s="444"/>
      <c r="F32" s="443"/>
      <c r="G32" s="444"/>
      <c r="H32" s="443"/>
      <c r="I32" s="444"/>
      <c r="J32" s="443"/>
      <c r="K32" s="444"/>
      <c r="L32" s="443"/>
      <c r="M32" s="444"/>
      <c r="N32" s="453"/>
      <c r="O32" s="454"/>
      <c r="P32" s="453"/>
      <c r="Q32" s="454"/>
      <c r="R32" s="455"/>
      <c r="S32" s="456"/>
      <c r="T32" s="439"/>
      <c r="U32" s="440"/>
    </row>
    <row r="33" spans="1:23" s="46" customFormat="1" ht="24.75" customHeight="1" thickBot="1">
      <c r="A33" s="45"/>
      <c r="B33" s="441"/>
      <c r="C33" s="442"/>
      <c r="D33" s="443"/>
      <c r="E33" s="444"/>
      <c r="F33" s="445"/>
      <c r="G33" s="446"/>
      <c r="H33" s="445"/>
      <c r="I33" s="446"/>
      <c r="J33" s="445"/>
      <c r="K33" s="446"/>
      <c r="L33" s="445"/>
      <c r="M33" s="446"/>
      <c r="N33" s="447"/>
      <c r="O33" s="448"/>
      <c r="P33" s="447"/>
      <c r="Q33" s="448"/>
      <c r="R33" s="449"/>
      <c r="S33" s="450"/>
      <c r="T33" s="439"/>
      <c r="U33" s="440"/>
    </row>
    <row r="34" spans="1:23" s="46" customFormat="1" ht="24.75" customHeight="1" thickTop="1" thickBot="1">
      <c r="A34" s="45"/>
      <c r="B34" s="307" t="s">
        <v>0</v>
      </c>
      <c r="C34" s="308"/>
      <c r="D34" s="309">
        <f>SUM(D28:E33)</f>
        <v>300</v>
      </c>
      <c r="E34" s="310"/>
      <c r="F34" s="309">
        <f t="shared" ref="F34" si="1">SUM(F28:G33)</f>
        <v>300</v>
      </c>
      <c r="G34" s="310"/>
      <c r="H34" s="309">
        <f t="shared" ref="H34:J34" si="2">SUM(H28:I33)</f>
        <v>300</v>
      </c>
      <c r="I34" s="310"/>
      <c r="J34" s="309">
        <f t="shared" si="2"/>
        <v>6800</v>
      </c>
      <c r="K34" s="310"/>
      <c r="L34" s="311">
        <f>SUM(L28:M33)</f>
        <v>300</v>
      </c>
      <c r="M34" s="312"/>
      <c r="N34" s="313"/>
      <c r="O34" s="314"/>
      <c r="P34" s="313"/>
      <c r="Q34" s="314"/>
      <c r="R34" s="347">
        <f>SUM(R28:S33)</f>
        <v>300</v>
      </c>
      <c r="S34" s="348"/>
      <c r="T34" s="349"/>
      <c r="U34" s="349"/>
    </row>
    <row r="35" spans="1:23" ht="24.75" customHeight="1" thickBot="1">
      <c r="A35" s="22"/>
      <c r="B35" s="433" t="s">
        <v>13</v>
      </c>
      <c r="C35" s="134" t="s">
        <v>6</v>
      </c>
      <c r="D35" s="258" t="s">
        <v>140</v>
      </c>
      <c r="E35" s="260"/>
      <c r="F35" s="258" t="s">
        <v>130</v>
      </c>
      <c r="G35" s="259"/>
      <c r="H35" s="259"/>
      <c r="I35" s="321"/>
      <c r="J35" s="255" t="s">
        <v>106</v>
      </c>
      <c r="K35" s="322"/>
      <c r="L35" s="109"/>
      <c r="M35" s="136"/>
      <c r="N35" s="136"/>
      <c r="O35" s="136"/>
      <c r="P35" s="136"/>
      <c r="Q35" s="136"/>
      <c r="R35" s="136"/>
      <c r="S35" s="136"/>
    </row>
    <row r="36" spans="1:23" ht="24.75" customHeight="1" thickTop="1">
      <c r="A36" s="22"/>
      <c r="B36" s="434"/>
      <c r="C36" s="142" t="s">
        <v>2</v>
      </c>
      <c r="D36" s="350">
        <v>45274</v>
      </c>
      <c r="E36" s="351"/>
      <c r="F36" s="325">
        <v>45211</v>
      </c>
      <c r="G36" s="352"/>
      <c r="H36" s="325">
        <v>45232</v>
      </c>
      <c r="I36" s="326"/>
      <c r="J36" s="255"/>
      <c r="K36" s="322"/>
      <c r="L36" s="137"/>
      <c r="M36" s="315" t="s">
        <v>29</v>
      </c>
      <c r="N36" s="316"/>
      <c r="O36" s="316"/>
      <c r="P36" s="316"/>
      <c r="Q36" s="316"/>
      <c r="R36" s="316"/>
      <c r="S36" s="317"/>
      <c r="T36" s="49"/>
    </row>
    <row r="37" spans="1:23" ht="24.75" customHeight="1">
      <c r="A37" s="22"/>
      <c r="B37" s="434"/>
      <c r="C37" s="142" t="s">
        <v>14</v>
      </c>
      <c r="D37" s="193" t="s">
        <v>3</v>
      </c>
      <c r="E37" s="195"/>
      <c r="F37" s="319" t="s">
        <v>80</v>
      </c>
      <c r="G37" s="353"/>
      <c r="H37" s="354" t="s">
        <v>79</v>
      </c>
      <c r="I37" s="353"/>
      <c r="J37" s="255"/>
      <c r="K37" s="322"/>
      <c r="L37" s="137"/>
      <c r="M37" s="318" t="s">
        <v>95</v>
      </c>
      <c r="N37" s="319"/>
      <c r="O37" s="319"/>
      <c r="P37" s="319"/>
      <c r="Q37" s="319"/>
      <c r="R37" s="319"/>
      <c r="S37" s="320"/>
      <c r="T37" s="50"/>
    </row>
    <row r="38" spans="1:23" ht="24.75" customHeight="1" thickBot="1">
      <c r="A38" s="22"/>
      <c r="B38" s="435"/>
      <c r="C38" s="140" t="s">
        <v>4</v>
      </c>
      <c r="D38" s="329" t="s">
        <v>73</v>
      </c>
      <c r="E38" s="330"/>
      <c r="F38" s="297" t="s">
        <v>66</v>
      </c>
      <c r="G38" s="298"/>
      <c r="H38" s="327" t="s">
        <v>66</v>
      </c>
      <c r="I38" s="298"/>
      <c r="J38" s="323"/>
      <c r="K38" s="324"/>
      <c r="L38" s="137"/>
      <c r="M38" s="429" t="s">
        <v>31</v>
      </c>
      <c r="N38" s="430"/>
      <c r="O38" s="152" t="s">
        <v>91</v>
      </c>
      <c r="P38" s="153"/>
      <c r="Q38" s="154"/>
      <c r="R38" s="327" t="s">
        <v>21</v>
      </c>
      <c r="S38" s="328"/>
      <c r="T38" s="50"/>
    </row>
    <row r="39" spans="1:23" s="46" customFormat="1" ht="24.75" customHeight="1">
      <c r="A39" s="45"/>
      <c r="B39" s="436" t="str">
        <f>+B28</f>
        <v>和歌山　一郎</v>
      </c>
      <c r="C39" s="437"/>
      <c r="D39" s="144">
        <v>5500</v>
      </c>
      <c r="E39" s="438"/>
      <c r="F39" s="144">
        <v>300</v>
      </c>
      <c r="G39" s="438"/>
      <c r="H39" s="144">
        <v>0</v>
      </c>
      <c r="I39" s="438"/>
      <c r="J39" s="427">
        <f>SUM(D28:S28)+SUM(D39:I39)</f>
        <v>12800</v>
      </c>
      <c r="K39" s="428"/>
      <c r="L39" s="113"/>
      <c r="M39" s="431" t="str">
        <f>B28</f>
        <v>和歌山　一郎</v>
      </c>
      <c r="N39" s="432"/>
      <c r="O39" s="155" t="s">
        <v>110</v>
      </c>
      <c r="P39" s="156"/>
      <c r="Q39" s="157"/>
      <c r="R39" s="144">
        <v>1680</v>
      </c>
      <c r="S39" s="145"/>
      <c r="T39" s="46" t="s">
        <v>112</v>
      </c>
    </row>
    <row r="40" spans="1:23" s="46" customFormat="1" ht="24.75" customHeight="1">
      <c r="A40" s="45"/>
      <c r="B40" s="407" t="str">
        <f>+B29</f>
        <v>田辺　春子</v>
      </c>
      <c r="C40" s="408"/>
      <c r="D40" s="146">
        <v>1300</v>
      </c>
      <c r="E40" s="186"/>
      <c r="F40" s="146">
        <v>0</v>
      </c>
      <c r="G40" s="186"/>
      <c r="H40" s="146">
        <v>0</v>
      </c>
      <c r="I40" s="186"/>
      <c r="J40" s="187">
        <f>SUM(D29:S29)+SUM(D40:I40)</f>
        <v>2600</v>
      </c>
      <c r="K40" s="188"/>
      <c r="L40" s="113"/>
      <c r="M40" s="401" t="str">
        <f t="shared" ref="M40:M44" si="3">B29</f>
        <v>田辺　春子</v>
      </c>
      <c r="N40" s="402"/>
      <c r="O40" s="158" t="s">
        <v>110</v>
      </c>
      <c r="P40" s="159"/>
      <c r="Q40" s="160"/>
      <c r="R40" s="146">
        <v>1680</v>
      </c>
      <c r="S40" s="147"/>
      <c r="T40" s="46" t="s">
        <v>111</v>
      </c>
    </row>
    <row r="41" spans="1:23" s="46" customFormat="1" ht="24.75" customHeight="1">
      <c r="A41" s="45"/>
      <c r="B41" s="331">
        <v>0</v>
      </c>
      <c r="C41" s="332"/>
      <c r="D41" s="146"/>
      <c r="E41" s="186"/>
      <c r="F41" s="146"/>
      <c r="G41" s="186"/>
      <c r="H41" s="146"/>
      <c r="I41" s="186"/>
      <c r="J41" s="187">
        <f t="shared" ref="J41:J43" si="4">SUM(D30:S30)+SUM(D41:I41)</f>
        <v>0</v>
      </c>
      <c r="K41" s="188"/>
      <c r="L41" s="113"/>
      <c r="M41" s="401">
        <f t="shared" si="3"/>
        <v>0</v>
      </c>
      <c r="N41" s="402"/>
      <c r="O41" s="158"/>
      <c r="P41" s="159"/>
      <c r="Q41" s="160"/>
      <c r="R41" s="146"/>
      <c r="S41" s="147"/>
      <c r="T41" s="46" t="s">
        <v>110</v>
      </c>
    </row>
    <row r="42" spans="1:23" s="46" customFormat="1" ht="24.75" customHeight="1">
      <c r="A42" s="45"/>
      <c r="B42" s="407">
        <v>0</v>
      </c>
      <c r="C42" s="408"/>
      <c r="D42" s="146"/>
      <c r="E42" s="186"/>
      <c r="F42" s="146"/>
      <c r="G42" s="186"/>
      <c r="H42" s="146"/>
      <c r="I42" s="186"/>
      <c r="J42" s="187">
        <f t="shared" si="4"/>
        <v>0</v>
      </c>
      <c r="K42" s="188"/>
      <c r="L42" s="113"/>
      <c r="M42" s="401">
        <f t="shared" si="3"/>
        <v>0</v>
      </c>
      <c r="N42" s="402"/>
      <c r="O42" s="158"/>
      <c r="P42" s="159"/>
      <c r="Q42" s="160"/>
      <c r="R42" s="146"/>
      <c r="S42" s="147"/>
    </row>
    <row r="43" spans="1:23" s="46" customFormat="1" ht="24.75" customHeight="1">
      <c r="A43" s="45"/>
      <c r="B43" s="331">
        <v>0</v>
      </c>
      <c r="C43" s="332"/>
      <c r="D43" s="146"/>
      <c r="E43" s="186"/>
      <c r="F43" s="146"/>
      <c r="G43" s="186"/>
      <c r="H43" s="146"/>
      <c r="I43" s="186"/>
      <c r="J43" s="187">
        <f t="shared" si="4"/>
        <v>0</v>
      </c>
      <c r="K43" s="188"/>
      <c r="L43" s="113"/>
      <c r="M43" s="401">
        <f t="shared" si="3"/>
        <v>0</v>
      </c>
      <c r="N43" s="402"/>
      <c r="O43" s="158"/>
      <c r="P43" s="159"/>
      <c r="Q43" s="160"/>
      <c r="R43" s="146"/>
      <c r="S43" s="147"/>
    </row>
    <row r="44" spans="1:23" s="46" customFormat="1" ht="24.75" customHeight="1" thickBot="1">
      <c r="A44" s="45"/>
      <c r="B44" s="424">
        <v>0</v>
      </c>
      <c r="C44" s="425"/>
      <c r="D44" s="148"/>
      <c r="E44" s="426"/>
      <c r="F44" s="148"/>
      <c r="G44" s="426"/>
      <c r="H44" s="148"/>
      <c r="I44" s="426"/>
      <c r="J44" s="187">
        <f>SUM(D33:S33)+SUM(D44:I44)</f>
        <v>0</v>
      </c>
      <c r="K44" s="188"/>
      <c r="L44" s="113"/>
      <c r="M44" s="403">
        <f t="shared" si="3"/>
        <v>0</v>
      </c>
      <c r="N44" s="404"/>
      <c r="O44" s="161"/>
      <c r="P44" s="162"/>
      <c r="Q44" s="163"/>
      <c r="R44" s="148"/>
      <c r="S44" s="149"/>
    </row>
    <row r="45" spans="1:23" s="46" customFormat="1" ht="24.75" customHeight="1" thickTop="1" thickBot="1">
      <c r="A45" s="45"/>
      <c r="B45" s="307" t="s">
        <v>0</v>
      </c>
      <c r="C45" s="308"/>
      <c r="D45" s="236">
        <f>SUM(D39:E44)</f>
        <v>6800</v>
      </c>
      <c r="E45" s="409"/>
      <c r="F45" s="236">
        <f>SUM(F39:G44)</f>
        <v>300</v>
      </c>
      <c r="G45" s="409"/>
      <c r="H45" s="236">
        <f>SUM(H39:I44)</f>
        <v>0</v>
      </c>
      <c r="I45" s="409"/>
      <c r="J45" s="410">
        <f>SUM(D34:S34)+SUM(D45:I45)</f>
        <v>15400</v>
      </c>
      <c r="K45" s="411"/>
      <c r="L45" s="113"/>
      <c r="M45" s="405" t="s">
        <v>38</v>
      </c>
      <c r="N45" s="406"/>
      <c r="O45" s="164"/>
      <c r="P45" s="165"/>
      <c r="Q45" s="166"/>
      <c r="R45" s="150">
        <f>SUM(R39:S44)</f>
        <v>3360</v>
      </c>
      <c r="S45" s="151"/>
    </row>
    <row r="46" spans="1:23" ht="24.75" customHeight="1" thickBot="1">
      <c r="A46" s="22"/>
      <c r="B46" s="22"/>
      <c r="C46" s="22"/>
      <c r="D46" s="52"/>
      <c r="E46" s="52"/>
      <c r="F46" s="53"/>
      <c r="G46" s="53"/>
      <c r="H46" s="53"/>
      <c r="I46" s="53"/>
      <c r="J46" s="53"/>
      <c r="K46" s="53"/>
      <c r="L46" s="53"/>
      <c r="M46" s="89"/>
      <c r="N46" s="89"/>
      <c r="O46" s="89"/>
      <c r="P46" s="89"/>
      <c r="Q46" s="89"/>
      <c r="R46" s="53"/>
      <c r="S46" s="53"/>
      <c r="T46" s="53"/>
      <c r="U46" s="53"/>
      <c r="V46" s="53"/>
      <c r="W46" s="36"/>
    </row>
    <row r="47" spans="1:23" s="37" customFormat="1" ht="24.75" customHeight="1" thickBot="1">
      <c r="A47" s="35"/>
      <c r="B47" s="189" t="s">
        <v>31</v>
      </c>
      <c r="C47" s="190"/>
      <c r="D47" s="246" t="s">
        <v>6</v>
      </c>
      <c r="E47" s="247"/>
      <c r="F47" s="190"/>
      <c r="G47" s="247" t="s">
        <v>2</v>
      </c>
      <c r="H47" s="190"/>
      <c r="I47" s="415" t="s">
        <v>20</v>
      </c>
      <c r="J47" s="416"/>
      <c r="K47" s="415" t="s">
        <v>32</v>
      </c>
      <c r="L47" s="417"/>
      <c r="M47" s="35">
        <v>2</v>
      </c>
      <c r="N47" s="35" t="s">
        <v>119</v>
      </c>
      <c r="O47" s="22"/>
      <c r="P47" s="22"/>
      <c r="Q47" s="22"/>
      <c r="R47" s="22"/>
      <c r="S47" s="22"/>
      <c r="T47" s="22"/>
      <c r="U47" s="22"/>
      <c r="V47" s="16"/>
      <c r="W47" s="16"/>
    </row>
    <row r="48" spans="1:23" s="57" customFormat="1" ht="24.75" customHeight="1" thickBot="1">
      <c r="A48" s="56"/>
      <c r="B48" s="177" t="s">
        <v>76</v>
      </c>
      <c r="C48" s="178"/>
      <c r="D48" s="181" t="s">
        <v>67</v>
      </c>
      <c r="E48" s="182"/>
      <c r="F48" s="183"/>
      <c r="G48" s="184">
        <v>45246</v>
      </c>
      <c r="H48" s="185"/>
      <c r="I48" s="291" t="s">
        <v>81</v>
      </c>
      <c r="J48" s="155"/>
      <c r="K48" s="292">
        <v>300</v>
      </c>
      <c r="L48" s="293"/>
      <c r="M48" s="22"/>
      <c r="N48" s="189" t="s">
        <v>17</v>
      </c>
      <c r="O48" s="190"/>
      <c r="P48" s="246" t="s">
        <v>5</v>
      </c>
      <c r="Q48" s="247"/>
      <c r="R48" s="413" t="s">
        <v>15</v>
      </c>
      <c r="S48" s="414"/>
    </row>
    <row r="49" spans="1:252" s="58" customFormat="1" ht="24.75" customHeight="1" thickBot="1">
      <c r="A49" s="53" t="s">
        <v>16</v>
      </c>
      <c r="B49" s="179"/>
      <c r="C49" s="180"/>
      <c r="D49" s="296" t="s">
        <v>141</v>
      </c>
      <c r="E49" s="338"/>
      <c r="F49" s="239"/>
      <c r="G49" s="339">
        <v>45131</v>
      </c>
      <c r="H49" s="340"/>
      <c r="I49" s="334" t="s">
        <v>3</v>
      </c>
      <c r="J49" s="335"/>
      <c r="K49" s="698">
        <v>5500</v>
      </c>
      <c r="L49" s="699"/>
      <c r="M49" s="22"/>
      <c r="N49" s="418" t="s">
        <v>101</v>
      </c>
      <c r="O49" s="419"/>
      <c r="P49" s="355" t="s">
        <v>107</v>
      </c>
      <c r="Q49" s="356"/>
      <c r="R49" s="357"/>
      <c r="S49" s="358"/>
      <c r="IP49" s="58" t="e">
        <v>#REF!</v>
      </c>
    </row>
    <row r="50" spans="1:252" s="58" customFormat="1" ht="24.75" customHeight="1">
      <c r="A50" s="53" t="s">
        <v>16</v>
      </c>
      <c r="B50" s="177" t="s">
        <v>77</v>
      </c>
      <c r="C50" s="178"/>
      <c r="D50" s="181" t="s">
        <v>67</v>
      </c>
      <c r="E50" s="182"/>
      <c r="F50" s="183"/>
      <c r="G50" s="184">
        <v>45246</v>
      </c>
      <c r="H50" s="185"/>
      <c r="I50" s="291" t="s">
        <v>81</v>
      </c>
      <c r="J50" s="155"/>
      <c r="K50" s="292">
        <v>0</v>
      </c>
      <c r="L50" s="293"/>
      <c r="M50" s="22"/>
      <c r="N50" s="59"/>
      <c r="O50" s="22"/>
      <c r="P50" s="60"/>
      <c r="Q50" s="60"/>
      <c r="R50" s="102"/>
      <c r="S50" s="102"/>
      <c r="IP50" s="58" t="e">
        <v>#REF!</v>
      </c>
    </row>
    <row r="51" spans="1:252" s="58" customFormat="1" ht="24.75" customHeight="1" thickBot="1">
      <c r="A51" s="53" t="s">
        <v>16</v>
      </c>
      <c r="B51" s="179"/>
      <c r="C51" s="180"/>
      <c r="D51" s="296" t="s">
        <v>141</v>
      </c>
      <c r="E51" s="338"/>
      <c r="F51" s="239"/>
      <c r="G51" s="339">
        <v>45131</v>
      </c>
      <c r="H51" s="340"/>
      <c r="I51" s="334" t="s">
        <v>3</v>
      </c>
      <c r="J51" s="335"/>
      <c r="K51" s="336">
        <v>5500</v>
      </c>
      <c r="L51" s="337"/>
      <c r="M51" s="35">
        <v>3</v>
      </c>
      <c r="N51" s="35" t="s">
        <v>120</v>
      </c>
      <c r="O51" s="22"/>
      <c r="P51" s="22"/>
      <c r="Q51" s="22"/>
      <c r="R51" s="45"/>
      <c r="S51" s="45"/>
      <c r="IP51" s="58" t="e">
        <v>#REF!</v>
      </c>
    </row>
    <row r="52" spans="1:252" s="58" customFormat="1" ht="24.75" customHeight="1" thickBot="1">
      <c r="A52" s="53" t="s">
        <v>16</v>
      </c>
      <c r="B52" s="177">
        <v>0</v>
      </c>
      <c r="C52" s="178"/>
      <c r="D52" s="290" t="s">
        <v>67</v>
      </c>
      <c r="E52" s="259"/>
      <c r="F52" s="260"/>
      <c r="G52" s="184"/>
      <c r="H52" s="185"/>
      <c r="I52" s="291"/>
      <c r="J52" s="155"/>
      <c r="K52" s="292"/>
      <c r="L52" s="293"/>
      <c r="M52" s="35"/>
      <c r="N52" s="189" t="s">
        <v>17</v>
      </c>
      <c r="O52" s="190"/>
      <c r="P52" s="246" t="s">
        <v>5</v>
      </c>
      <c r="Q52" s="247"/>
      <c r="R52" s="288" t="s">
        <v>15</v>
      </c>
      <c r="S52" s="289"/>
      <c r="IR52" s="58" t="e">
        <v>#REF!</v>
      </c>
    </row>
    <row r="53" spans="1:252" s="58" customFormat="1" ht="24.75" customHeight="1" thickBot="1">
      <c r="A53" s="53" t="s">
        <v>16</v>
      </c>
      <c r="B53" s="179"/>
      <c r="C53" s="180"/>
      <c r="D53" s="296" t="s">
        <v>118</v>
      </c>
      <c r="E53" s="297"/>
      <c r="F53" s="298"/>
      <c r="G53" s="266"/>
      <c r="H53" s="267"/>
      <c r="I53" s="299"/>
      <c r="J53" s="300"/>
      <c r="K53" s="301"/>
      <c r="L53" s="302"/>
      <c r="M53" s="35"/>
      <c r="N53" s="303" t="s">
        <v>100</v>
      </c>
      <c r="O53" s="304"/>
      <c r="P53" s="290" t="s">
        <v>78</v>
      </c>
      <c r="Q53" s="412"/>
      <c r="R53" s="420">
        <v>300</v>
      </c>
      <c r="S53" s="421"/>
      <c r="IR53" s="58" t="e">
        <v>#REF!</v>
      </c>
    </row>
    <row r="54" spans="1:252" s="58" customFormat="1" ht="24.75" customHeight="1" thickBot="1">
      <c r="A54" s="22"/>
      <c r="B54" s="177">
        <v>0</v>
      </c>
      <c r="C54" s="178"/>
      <c r="D54" s="290" t="s">
        <v>67</v>
      </c>
      <c r="E54" s="259"/>
      <c r="F54" s="260"/>
      <c r="G54" s="184"/>
      <c r="H54" s="185"/>
      <c r="I54" s="291"/>
      <c r="J54" s="155"/>
      <c r="K54" s="292"/>
      <c r="L54" s="293"/>
      <c r="M54" s="22"/>
      <c r="N54" s="238"/>
      <c r="O54" s="239"/>
      <c r="P54" s="240"/>
      <c r="Q54" s="241"/>
      <c r="R54" s="294"/>
      <c r="S54" s="295"/>
      <c r="IR54" s="58" t="e">
        <v>#REF!</v>
      </c>
    </row>
    <row r="55" spans="1:252" s="58" customFormat="1" ht="24.75" customHeight="1" thickBot="1">
      <c r="A55" s="53" t="s">
        <v>16</v>
      </c>
      <c r="B55" s="179"/>
      <c r="C55" s="180"/>
      <c r="D55" s="296" t="s">
        <v>118</v>
      </c>
      <c r="E55" s="297"/>
      <c r="F55" s="298"/>
      <c r="G55" s="266"/>
      <c r="H55" s="267"/>
      <c r="I55" s="299"/>
      <c r="J55" s="300"/>
      <c r="K55" s="301"/>
      <c r="L55" s="302"/>
      <c r="M55" s="22"/>
      <c r="N55" s="35"/>
      <c r="O55" s="22"/>
      <c r="P55" s="60"/>
      <c r="Q55" s="60"/>
      <c r="R55" s="45"/>
      <c r="S55" s="45"/>
      <c r="IR55" s="58" t="e">
        <v>#REF!</v>
      </c>
    </row>
    <row r="56" spans="1:252" s="58" customFormat="1" ht="24.75" customHeight="1" thickBot="1">
      <c r="A56" s="53" t="s">
        <v>16</v>
      </c>
      <c r="B56" s="177">
        <v>0</v>
      </c>
      <c r="C56" s="178"/>
      <c r="D56" s="290" t="s">
        <v>67</v>
      </c>
      <c r="E56" s="259"/>
      <c r="F56" s="260"/>
      <c r="G56" s="184"/>
      <c r="H56" s="185"/>
      <c r="I56" s="291"/>
      <c r="J56" s="155"/>
      <c r="K56" s="292"/>
      <c r="L56" s="293"/>
      <c r="M56" s="35">
        <v>4</v>
      </c>
      <c r="N56" s="35" t="s">
        <v>121</v>
      </c>
      <c r="O56" s="22"/>
      <c r="P56" s="22"/>
      <c r="Q56" s="22"/>
      <c r="R56" s="45"/>
      <c r="S56" s="45"/>
      <c r="IR56" s="58" t="e">
        <v>#REF!</v>
      </c>
    </row>
    <row r="57" spans="1:252" s="58" customFormat="1" ht="24.75" customHeight="1" thickBot="1">
      <c r="A57" s="22"/>
      <c r="B57" s="179"/>
      <c r="C57" s="180"/>
      <c r="D57" s="296" t="s">
        <v>118</v>
      </c>
      <c r="E57" s="297"/>
      <c r="F57" s="298"/>
      <c r="G57" s="266"/>
      <c r="H57" s="267"/>
      <c r="I57" s="299"/>
      <c r="J57" s="300"/>
      <c r="K57" s="301"/>
      <c r="L57" s="302"/>
      <c r="M57" s="22"/>
      <c r="N57" s="189" t="s">
        <v>17</v>
      </c>
      <c r="O57" s="190"/>
      <c r="P57" s="246" t="s">
        <v>5</v>
      </c>
      <c r="Q57" s="247"/>
      <c r="R57" s="288" t="s">
        <v>15</v>
      </c>
      <c r="S57" s="289"/>
      <c r="IR57" s="58" t="e">
        <v>#REF!</v>
      </c>
    </row>
    <row r="58" spans="1:252" s="58" customFormat="1" ht="24.75" customHeight="1">
      <c r="A58" s="53" t="s">
        <v>16</v>
      </c>
      <c r="B58" s="177">
        <v>0</v>
      </c>
      <c r="C58" s="178"/>
      <c r="D58" s="290" t="s">
        <v>67</v>
      </c>
      <c r="E58" s="259"/>
      <c r="F58" s="260"/>
      <c r="G58" s="184"/>
      <c r="H58" s="185"/>
      <c r="I58" s="291"/>
      <c r="J58" s="155"/>
      <c r="K58" s="292"/>
      <c r="L58" s="293"/>
      <c r="M58" s="35"/>
      <c r="N58" s="303" t="s">
        <v>100</v>
      </c>
      <c r="O58" s="304"/>
      <c r="P58" s="305" t="s">
        <v>107</v>
      </c>
      <c r="Q58" s="306"/>
      <c r="R58" s="422"/>
      <c r="S58" s="423"/>
      <c r="IR58" s="58" t="e">
        <v>#REF!</v>
      </c>
    </row>
    <row r="59" spans="1:252" s="58" customFormat="1" ht="24.75" customHeight="1" thickBot="1">
      <c r="A59" s="53" t="s">
        <v>16</v>
      </c>
      <c r="B59" s="372"/>
      <c r="C59" s="373"/>
      <c r="D59" s="250" t="s">
        <v>118</v>
      </c>
      <c r="E59" s="251"/>
      <c r="F59" s="252"/>
      <c r="G59" s="391"/>
      <c r="H59" s="392"/>
      <c r="I59" s="242"/>
      <c r="J59" s="243"/>
      <c r="K59" s="244"/>
      <c r="L59" s="245"/>
      <c r="M59" s="35"/>
      <c r="N59" s="238"/>
      <c r="O59" s="239"/>
      <c r="P59" s="240"/>
      <c r="Q59" s="241"/>
      <c r="R59" s="248"/>
      <c r="S59" s="249"/>
      <c r="IR59" s="58" t="e">
        <v>#REF!</v>
      </c>
    </row>
    <row r="60" spans="1:252" s="58" customFormat="1" ht="24.75" customHeight="1" thickTop="1" thickBot="1">
      <c r="A60" s="22"/>
      <c r="B60" s="376" t="s">
        <v>105</v>
      </c>
      <c r="C60" s="377"/>
      <c r="D60" s="377"/>
      <c r="E60" s="377"/>
      <c r="F60" s="377"/>
      <c r="G60" s="377"/>
      <c r="H60" s="377"/>
      <c r="I60" s="377"/>
      <c r="J60" s="378"/>
      <c r="K60" s="236">
        <f>SUM(K48:L59)</f>
        <v>11300</v>
      </c>
      <c r="L60" s="237"/>
      <c r="M60" s="22"/>
      <c r="N60" s="374"/>
      <c r="O60" s="374"/>
      <c r="P60" s="375"/>
      <c r="Q60" s="375"/>
      <c r="R60" s="375"/>
      <c r="S60" s="375"/>
      <c r="IR60" s="58" t="e">
        <v>#REF!</v>
      </c>
    </row>
    <row r="61" spans="1:252" ht="24.75" customHeight="1">
      <c r="A61" s="22"/>
      <c r="M61" s="22"/>
      <c r="N61" s="379" t="s">
        <v>123</v>
      </c>
      <c r="O61" s="380"/>
      <c r="P61" s="380"/>
      <c r="Q61" s="381"/>
      <c r="R61" s="385">
        <f>+J45+K60+R49+R53+R58</f>
        <v>27000</v>
      </c>
      <c r="S61" s="386"/>
      <c r="T61" s="36"/>
    </row>
    <row r="62" spans="1:252" s="58" customFormat="1" ht="24.75" customHeight="1" thickBot="1">
      <c r="B62" s="61" t="s">
        <v>99</v>
      </c>
      <c r="C62" s="139"/>
      <c r="D62" s="139"/>
      <c r="E62" s="139"/>
      <c r="F62" s="139"/>
      <c r="G62" s="139"/>
      <c r="H62" s="139"/>
      <c r="I62" s="139"/>
      <c r="J62" s="139"/>
      <c r="K62" s="63"/>
      <c r="L62" s="63"/>
      <c r="M62" s="22"/>
      <c r="N62" s="382"/>
      <c r="O62" s="383"/>
      <c r="P62" s="383"/>
      <c r="Q62" s="384"/>
      <c r="R62" s="387"/>
      <c r="S62" s="388"/>
      <c r="IR62" s="58" t="e">
        <v>#REF!</v>
      </c>
    </row>
    <row r="63" spans="1:252" s="37" customFormat="1" ht="23.1" customHeight="1" thickBot="1">
      <c r="A63" s="61"/>
      <c r="B63" s="139"/>
      <c r="C63" s="139"/>
      <c r="D63" s="139"/>
      <c r="E63" s="139"/>
      <c r="F63" s="139"/>
      <c r="G63" s="139"/>
      <c r="H63" s="139"/>
      <c r="I63" s="139"/>
      <c r="J63" s="139"/>
      <c r="K63" s="63"/>
      <c r="L63" s="63"/>
      <c r="M63" s="22"/>
      <c r="N63" s="64"/>
      <c r="O63" s="64"/>
      <c r="P63" s="64"/>
      <c r="Q63" s="64"/>
      <c r="R63" s="65"/>
      <c r="S63" s="65"/>
      <c r="T63" s="36"/>
    </row>
    <row r="64" spans="1:252" ht="29.25" thickBot="1">
      <c r="A64" s="6" t="s">
        <v>96</v>
      </c>
      <c r="B64" s="61" t="str">
        <f>+B1</f>
        <v>令和５年度初任者研修（２年次・３年次を含む。）旅費執行状況調査表</v>
      </c>
      <c r="C64" s="61"/>
      <c r="D64" s="61"/>
      <c r="E64" s="61"/>
      <c r="F64" s="61"/>
      <c r="G64" s="61"/>
      <c r="H64" s="61"/>
      <c r="I64" s="61"/>
      <c r="J64" s="37"/>
      <c r="K64" s="37"/>
      <c r="L64" s="114" t="s">
        <v>24</v>
      </c>
      <c r="M64" s="115">
        <f>+P1</f>
        <v>2</v>
      </c>
      <c r="N64" s="37" t="s">
        <v>25</v>
      </c>
      <c r="O64" s="116" t="s">
        <v>82</v>
      </c>
      <c r="P64" s="61"/>
      <c r="Q64" s="61"/>
      <c r="R64" s="117"/>
      <c r="S64" s="92" t="s">
        <v>69</v>
      </c>
    </row>
    <row r="65" spans="1:21" ht="9.9499999999999993" customHeight="1">
      <c r="A65" s="1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21" ht="24" customHeight="1" thickBot="1">
      <c r="A66" s="14"/>
      <c r="B66" s="14"/>
      <c r="C66" s="106"/>
      <c r="D66" s="106"/>
      <c r="E66" s="106"/>
      <c r="F66" s="106"/>
      <c r="G66" s="106"/>
      <c r="H66" s="106"/>
      <c r="I66" s="393" t="s">
        <v>43</v>
      </c>
      <c r="J66" s="393"/>
      <c r="K66" s="394">
        <v>500000</v>
      </c>
      <c r="L66" s="395"/>
      <c r="M66" s="396"/>
      <c r="N66" s="389" t="s">
        <v>44</v>
      </c>
      <c r="O66" s="389"/>
      <c r="P66" s="390" t="s">
        <v>83</v>
      </c>
      <c r="Q66" s="390"/>
      <c r="R66" s="390"/>
      <c r="S66" s="390"/>
      <c r="T66" s="67"/>
    </row>
    <row r="67" spans="1:21" ht="29.25" thickBot="1">
      <c r="A67" s="368" t="s">
        <v>1</v>
      </c>
      <c r="B67" s="369"/>
      <c r="C67" s="370"/>
      <c r="D67" s="34" t="s">
        <v>88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U67" s="105"/>
    </row>
    <row r="68" spans="1:21" ht="10.5" customHeight="1" thickBot="1">
      <c r="A68" s="3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6"/>
      <c r="R68" s="22"/>
      <c r="S68" s="22"/>
    </row>
    <row r="69" spans="1:21" ht="21.95" customHeight="1">
      <c r="A69" s="70"/>
      <c r="B69" s="283" t="s">
        <v>13</v>
      </c>
      <c r="C69" s="286" t="s">
        <v>6</v>
      </c>
      <c r="D69" s="287"/>
      <c r="E69" s="258" t="s">
        <v>23</v>
      </c>
      <c r="F69" s="259"/>
      <c r="G69" s="259"/>
      <c r="H69" s="259"/>
      <c r="I69" s="259"/>
      <c r="J69" s="260"/>
      <c r="K69" s="397" t="s">
        <v>122</v>
      </c>
      <c r="L69" s="398"/>
      <c r="M69" s="398"/>
      <c r="N69" s="398"/>
      <c r="O69" s="398"/>
      <c r="P69" s="399"/>
      <c r="Q69" s="253" t="s">
        <v>0</v>
      </c>
      <c r="R69" s="254"/>
      <c r="S69" s="41"/>
    </row>
    <row r="70" spans="1:21" ht="21.95" customHeight="1">
      <c r="A70" s="70"/>
      <c r="B70" s="284"/>
      <c r="C70" s="257" t="s">
        <v>14</v>
      </c>
      <c r="D70" s="195"/>
      <c r="E70" s="193" t="s">
        <v>3</v>
      </c>
      <c r="F70" s="194"/>
      <c r="G70" s="194"/>
      <c r="H70" s="194"/>
      <c r="I70" s="194"/>
      <c r="J70" s="195"/>
      <c r="K70" s="262" t="s">
        <v>3</v>
      </c>
      <c r="L70" s="263"/>
      <c r="M70" s="263"/>
      <c r="N70" s="263"/>
      <c r="O70" s="263"/>
      <c r="P70" s="264"/>
      <c r="Q70" s="255"/>
      <c r="R70" s="256"/>
      <c r="S70" s="41"/>
    </row>
    <row r="71" spans="1:21" ht="21.95" customHeight="1" thickBot="1">
      <c r="A71" s="70"/>
      <c r="B71" s="285"/>
      <c r="C71" s="118" t="s">
        <v>2</v>
      </c>
      <c r="D71" s="119" t="s">
        <v>4</v>
      </c>
      <c r="E71" s="265">
        <v>45134</v>
      </c>
      <c r="F71" s="266"/>
      <c r="G71" s="267"/>
      <c r="H71" s="268" t="s">
        <v>73</v>
      </c>
      <c r="I71" s="269"/>
      <c r="J71" s="270"/>
      <c r="K71" s="271">
        <v>45229</v>
      </c>
      <c r="L71" s="272"/>
      <c r="M71" s="273"/>
      <c r="N71" s="274" t="s">
        <v>73</v>
      </c>
      <c r="O71" s="275"/>
      <c r="P71" s="276"/>
      <c r="Q71" s="255"/>
      <c r="R71" s="256"/>
      <c r="S71" s="41"/>
    </row>
    <row r="72" spans="1:21" ht="23.85" customHeight="1" thickBot="1">
      <c r="A72" s="70"/>
      <c r="B72" s="168" t="s">
        <v>74</v>
      </c>
      <c r="C72" s="169"/>
      <c r="D72" s="170"/>
      <c r="E72" s="277">
        <v>5500</v>
      </c>
      <c r="F72" s="278"/>
      <c r="G72" s="278"/>
      <c r="H72" s="278"/>
      <c r="I72" s="278"/>
      <c r="J72" s="279"/>
      <c r="K72" s="280">
        <v>5500</v>
      </c>
      <c r="L72" s="281"/>
      <c r="M72" s="281"/>
      <c r="N72" s="281"/>
      <c r="O72" s="281"/>
      <c r="P72" s="282"/>
      <c r="Q72" s="230">
        <f>SUM(E72:P72)</f>
        <v>11000</v>
      </c>
      <c r="R72" s="231"/>
      <c r="S72" s="41"/>
    </row>
    <row r="73" spans="1:21" ht="9.9499999999999993" customHeight="1" thickBot="1">
      <c r="A73" s="70"/>
      <c r="B73" s="120"/>
      <c r="C73" s="120"/>
      <c r="D73" s="120"/>
      <c r="E73" s="121"/>
      <c r="F73" s="121"/>
      <c r="G73" s="121"/>
      <c r="H73" s="121"/>
      <c r="I73" s="121"/>
      <c r="J73" s="121"/>
      <c r="K73" s="121"/>
      <c r="L73" s="121"/>
      <c r="M73" s="121"/>
      <c r="N73" s="400"/>
      <c r="O73" s="400"/>
      <c r="P73" s="400"/>
      <c r="Q73" s="261"/>
      <c r="R73" s="261"/>
      <c r="S73" s="41"/>
    </row>
    <row r="74" spans="1:21" ht="21.95" customHeight="1">
      <c r="A74" s="70"/>
      <c r="B74" s="283" t="s">
        <v>13</v>
      </c>
      <c r="C74" s="286" t="s">
        <v>6</v>
      </c>
      <c r="D74" s="287"/>
      <c r="E74" s="258" t="s">
        <v>23</v>
      </c>
      <c r="F74" s="259"/>
      <c r="G74" s="259"/>
      <c r="H74" s="259"/>
      <c r="I74" s="259"/>
      <c r="J74" s="260"/>
      <c r="K74" s="258" t="s">
        <v>118</v>
      </c>
      <c r="L74" s="259"/>
      <c r="M74" s="259"/>
      <c r="N74" s="259"/>
      <c r="O74" s="259"/>
      <c r="P74" s="260"/>
      <c r="Q74" s="253" t="s">
        <v>0</v>
      </c>
      <c r="R74" s="254"/>
      <c r="S74" s="41"/>
    </row>
    <row r="75" spans="1:21" ht="21.95" customHeight="1">
      <c r="A75" s="70"/>
      <c r="B75" s="284"/>
      <c r="C75" s="257" t="s">
        <v>14</v>
      </c>
      <c r="D75" s="195"/>
      <c r="E75" s="193" t="s">
        <v>3</v>
      </c>
      <c r="F75" s="194"/>
      <c r="G75" s="194"/>
      <c r="H75" s="194"/>
      <c r="I75" s="194"/>
      <c r="J75" s="195"/>
      <c r="K75" s="193" t="s">
        <v>92</v>
      </c>
      <c r="L75" s="194"/>
      <c r="M75" s="194"/>
      <c r="N75" s="194"/>
      <c r="O75" s="194"/>
      <c r="P75" s="195"/>
      <c r="Q75" s="255"/>
      <c r="R75" s="256"/>
      <c r="S75" s="41"/>
    </row>
    <row r="76" spans="1:21" ht="21.95" customHeight="1" thickBot="1">
      <c r="A76" s="70"/>
      <c r="B76" s="285"/>
      <c r="C76" s="118" t="s">
        <v>2</v>
      </c>
      <c r="D76" s="119" t="s">
        <v>4</v>
      </c>
      <c r="E76" s="365" t="s">
        <v>124</v>
      </c>
      <c r="F76" s="366"/>
      <c r="G76" s="367"/>
      <c r="H76" s="268" t="s">
        <v>73</v>
      </c>
      <c r="I76" s="269"/>
      <c r="J76" s="270"/>
      <c r="K76" s="365" t="s">
        <v>87</v>
      </c>
      <c r="L76" s="366"/>
      <c r="M76" s="367"/>
      <c r="N76" s="268" t="s">
        <v>27</v>
      </c>
      <c r="O76" s="269"/>
      <c r="P76" s="270"/>
      <c r="Q76" s="255"/>
      <c r="R76" s="256"/>
      <c r="S76" s="41"/>
    </row>
    <row r="77" spans="1:21" ht="23.85" customHeight="1" thickBot="1">
      <c r="A77" s="70"/>
      <c r="B77" s="168"/>
      <c r="C77" s="169"/>
      <c r="D77" s="170"/>
      <c r="E77" s="280"/>
      <c r="F77" s="281"/>
      <c r="G77" s="281"/>
      <c r="H77" s="281"/>
      <c r="I77" s="281"/>
      <c r="J77" s="341"/>
      <c r="K77" s="359"/>
      <c r="L77" s="360"/>
      <c r="M77" s="360"/>
      <c r="N77" s="360"/>
      <c r="O77" s="360"/>
      <c r="P77" s="361"/>
      <c r="Q77" s="230">
        <v>0</v>
      </c>
      <c r="R77" s="231"/>
      <c r="S77" s="41"/>
    </row>
    <row r="78" spans="1:21" ht="9.9499999999999993" customHeight="1" thickBot="1">
      <c r="A78" s="70"/>
      <c r="B78" s="120"/>
      <c r="C78" s="120"/>
      <c r="D78" s="120"/>
      <c r="E78" s="121"/>
      <c r="F78" s="121"/>
      <c r="G78" s="121"/>
      <c r="H78" s="121"/>
      <c r="I78" s="121"/>
      <c r="J78" s="121"/>
      <c r="K78" s="121"/>
      <c r="L78" s="121"/>
      <c r="M78" s="121"/>
      <c r="N78" s="371"/>
      <c r="O78" s="371"/>
      <c r="P78" s="371"/>
      <c r="Q78" s="342"/>
      <c r="R78" s="342"/>
      <c r="S78" s="41"/>
    </row>
    <row r="79" spans="1:21" ht="21.95" customHeight="1">
      <c r="A79" s="70"/>
      <c r="B79" s="283" t="s">
        <v>13</v>
      </c>
      <c r="C79" s="286" t="s">
        <v>6</v>
      </c>
      <c r="D79" s="287"/>
      <c r="E79" s="258" t="s">
        <v>23</v>
      </c>
      <c r="F79" s="259"/>
      <c r="G79" s="259"/>
      <c r="H79" s="259"/>
      <c r="I79" s="259"/>
      <c r="J79" s="260"/>
      <c r="K79" s="258" t="s">
        <v>118</v>
      </c>
      <c r="L79" s="259"/>
      <c r="M79" s="259"/>
      <c r="N79" s="259"/>
      <c r="O79" s="259"/>
      <c r="P79" s="260"/>
      <c r="Q79" s="253" t="s">
        <v>0</v>
      </c>
      <c r="R79" s="254"/>
      <c r="S79" s="41"/>
    </row>
    <row r="80" spans="1:21" ht="21.95" customHeight="1">
      <c r="A80" s="70"/>
      <c r="B80" s="284"/>
      <c r="C80" s="257" t="s">
        <v>14</v>
      </c>
      <c r="D80" s="195"/>
      <c r="E80" s="193" t="s">
        <v>3</v>
      </c>
      <c r="F80" s="194"/>
      <c r="G80" s="194"/>
      <c r="H80" s="194"/>
      <c r="I80" s="194"/>
      <c r="J80" s="195"/>
      <c r="K80" s="193" t="s">
        <v>92</v>
      </c>
      <c r="L80" s="194"/>
      <c r="M80" s="194"/>
      <c r="N80" s="194"/>
      <c r="O80" s="194"/>
      <c r="P80" s="195"/>
      <c r="Q80" s="255"/>
      <c r="R80" s="256"/>
      <c r="S80" s="41"/>
    </row>
    <row r="81" spans="1:19" ht="21.95" customHeight="1" thickBot="1">
      <c r="A81" s="70"/>
      <c r="B81" s="285"/>
      <c r="C81" s="118" t="s">
        <v>2</v>
      </c>
      <c r="D81" s="119" t="s">
        <v>4</v>
      </c>
      <c r="E81" s="365" t="s">
        <v>124</v>
      </c>
      <c r="F81" s="366"/>
      <c r="G81" s="367"/>
      <c r="H81" s="268" t="s">
        <v>73</v>
      </c>
      <c r="I81" s="269"/>
      <c r="J81" s="270"/>
      <c r="K81" s="365" t="s">
        <v>87</v>
      </c>
      <c r="L81" s="366"/>
      <c r="M81" s="367"/>
      <c r="N81" s="268" t="s">
        <v>27</v>
      </c>
      <c r="O81" s="269"/>
      <c r="P81" s="270"/>
      <c r="Q81" s="255"/>
      <c r="R81" s="256"/>
      <c r="S81" s="41"/>
    </row>
    <row r="82" spans="1:19" ht="23.85" customHeight="1" thickBot="1">
      <c r="A82" s="70"/>
      <c r="B82" s="168"/>
      <c r="C82" s="169"/>
      <c r="D82" s="170"/>
      <c r="E82" s="280"/>
      <c r="F82" s="281"/>
      <c r="G82" s="281"/>
      <c r="H82" s="281"/>
      <c r="I82" s="281"/>
      <c r="J82" s="341"/>
      <c r="K82" s="359"/>
      <c r="L82" s="360"/>
      <c r="M82" s="360"/>
      <c r="N82" s="360"/>
      <c r="O82" s="360"/>
      <c r="P82" s="361"/>
      <c r="Q82" s="230">
        <v>0</v>
      </c>
      <c r="R82" s="231"/>
      <c r="S82" s="41"/>
    </row>
    <row r="83" spans="1:19" ht="9.9499999999999993" customHeight="1" thickBot="1">
      <c r="A83" s="70"/>
      <c r="B83" s="120"/>
      <c r="C83" s="120"/>
      <c r="D83" s="120"/>
      <c r="E83" s="121"/>
      <c r="F83" s="121"/>
      <c r="G83" s="121"/>
      <c r="H83" s="121"/>
      <c r="I83" s="121"/>
      <c r="J83" s="121"/>
      <c r="K83" s="121"/>
      <c r="L83" s="121"/>
      <c r="M83" s="121"/>
      <c r="N83" s="371"/>
      <c r="O83" s="371"/>
      <c r="P83" s="371"/>
      <c r="Q83" s="342"/>
      <c r="R83" s="342"/>
      <c r="S83" s="41"/>
    </row>
    <row r="84" spans="1:19" ht="21.95" customHeight="1">
      <c r="A84" s="70"/>
      <c r="B84" s="283" t="s">
        <v>13</v>
      </c>
      <c r="C84" s="286" t="s">
        <v>6</v>
      </c>
      <c r="D84" s="287"/>
      <c r="E84" s="258" t="s">
        <v>23</v>
      </c>
      <c r="F84" s="259"/>
      <c r="G84" s="259"/>
      <c r="H84" s="259"/>
      <c r="I84" s="259"/>
      <c r="J84" s="260"/>
      <c r="K84" s="258" t="s">
        <v>118</v>
      </c>
      <c r="L84" s="259"/>
      <c r="M84" s="259"/>
      <c r="N84" s="259"/>
      <c r="O84" s="259"/>
      <c r="P84" s="260"/>
      <c r="Q84" s="253" t="s">
        <v>0</v>
      </c>
      <c r="R84" s="254"/>
      <c r="S84" s="41"/>
    </row>
    <row r="85" spans="1:19" ht="21.95" customHeight="1">
      <c r="A85" s="70"/>
      <c r="B85" s="284"/>
      <c r="C85" s="257" t="s">
        <v>14</v>
      </c>
      <c r="D85" s="195"/>
      <c r="E85" s="193" t="s">
        <v>3</v>
      </c>
      <c r="F85" s="194"/>
      <c r="G85" s="194"/>
      <c r="H85" s="194"/>
      <c r="I85" s="194"/>
      <c r="J85" s="195"/>
      <c r="K85" s="193" t="s">
        <v>92</v>
      </c>
      <c r="L85" s="194"/>
      <c r="M85" s="194"/>
      <c r="N85" s="194"/>
      <c r="O85" s="194"/>
      <c r="P85" s="195"/>
      <c r="Q85" s="255"/>
      <c r="R85" s="256"/>
      <c r="S85" s="41"/>
    </row>
    <row r="86" spans="1:19" ht="21.95" customHeight="1" thickBot="1">
      <c r="A86" s="70"/>
      <c r="B86" s="285"/>
      <c r="C86" s="118" t="s">
        <v>2</v>
      </c>
      <c r="D86" s="119" t="s">
        <v>4</v>
      </c>
      <c r="E86" s="365" t="s">
        <v>124</v>
      </c>
      <c r="F86" s="366"/>
      <c r="G86" s="367"/>
      <c r="H86" s="268" t="s">
        <v>134</v>
      </c>
      <c r="I86" s="269"/>
      <c r="J86" s="270"/>
      <c r="K86" s="365" t="s">
        <v>87</v>
      </c>
      <c r="L86" s="366"/>
      <c r="M86" s="367"/>
      <c r="N86" s="268" t="s">
        <v>27</v>
      </c>
      <c r="O86" s="269"/>
      <c r="P86" s="270"/>
      <c r="Q86" s="255"/>
      <c r="R86" s="256"/>
      <c r="S86" s="41"/>
    </row>
    <row r="87" spans="1:19" ht="23.85" customHeight="1" thickBot="1">
      <c r="A87" s="70"/>
      <c r="B87" s="168"/>
      <c r="C87" s="169"/>
      <c r="D87" s="170"/>
      <c r="E87" s="280"/>
      <c r="F87" s="281"/>
      <c r="G87" s="281"/>
      <c r="H87" s="281"/>
      <c r="I87" s="281"/>
      <c r="J87" s="341"/>
      <c r="K87" s="359"/>
      <c r="L87" s="360"/>
      <c r="M87" s="360"/>
      <c r="N87" s="360"/>
      <c r="O87" s="360"/>
      <c r="P87" s="361"/>
      <c r="Q87" s="230">
        <v>0</v>
      </c>
      <c r="R87" s="231"/>
      <c r="S87" s="41"/>
    </row>
    <row r="88" spans="1:19" ht="9.9499999999999993" customHeight="1" thickBot="1">
      <c r="A88" s="70"/>
      <c r="B88" s="120"/>
      <c r="C88" s="120"/>
      <c r="D88" s="120"/>
      <c r="E88" s="121"/>
      <c r="F88" s="121"/>
      <c r="G88" s="121"/>
      <c r="H88" s="121"/>
      <c r="I88" s="121"/>
      <c r="J88" s="121"/>
      <c r="K88" s="121"/>
      <c r="L88" s="121"/>
      <c r="M88" s="121"/>
      <c r="N88" s="371"/>
      <c r="O88" s="371"/>
      <c r="P88" s="371"/>
      <c r="Q88" s="342"/>
      <c r="R88" s="342"/>
      <c r="S88" s="41"/>
    </row>
    <row r="89" spans="1:19" ht="21.95" customHeight="1">
      <c r="A89" s="70"/>
      <c r="B89" s="283" t="s">
        <v>13</v>
      </c>
      <c r="C89" s="286" t="s">
        <v>6</v>
      </c>
      <c r="D89" s="287"/>
      <c r="E89" s="258" t="s">
        <v>23</v>
      </c>
      <c r="F89" s="259"/>
      <c r="G89" s="259"/>
      <c r="H89" s="259"/>
      <c r="I89" s="259"/>
      <c r="J89" s="260"/>
      <c r="K89" s="258" t="s">
        <v>118</v>
      </c>
      <c r="L89" s="259"/>
      <c r="M89" s="259"/>
      <c r="N89" s="259"/>
      <c r="O89" s="259"/>
      <c r="P89" s="260"/>
      <c r="Q89" s="253" t="s">
        <v>0</v>
      </c>
      <c r="R89" s="254"/>
      <c r="S89" s="41"/>
    </row>
    <row r="90" spans="1:19" ht="21.95" customHeight="1">
      <c r="A90" s="70"/>
      <c r="B90" s="284"/>
      <c r="C90" s="257" t="s">
        <v>14</v>
      </c>
      <c r="D90" s="195"/>
      <c r="E90" s="193" t="s">
        <v>3</v>
      </c>
      <c r="F90" s="194"/>
      <c r="G90" s="194"/>
      <c r="H90" s="194"/>
      <c r="I90" s="194"/>
      <c r="J90" s="195"/>
      <c r="K90" s="193" t="s">
        <v>92</v>
      </c>
      <c r="L90" s="194"/>
      <c r="M90" s="194"/>
      <c r="N90" s="194"/>
      <c r="O90" s="194"/>
      <c r="P90" s="195"/>
      <c r="Q90" s="255"/>
      <c r="R90" s="256"/>
      <c r="S90" s="41"/>
    </row>
    <row r="91" spans="1:19" ht="21.95" customHeight="1" thickBot="1">
      <c r="A91" s="70"/>
      <c r="B91" s="285"/>
      <c r="C91" s="118" t="s">
        <v>2</v>
      </c>
      <c r="D91" s="119" t="s">
        <v>4</v>
      </c>
      <c r="E91" s="365" t="s">
        <v>124</v>
      </c>
      <c r="F91" s="366"/>
      <c r="G91" s="367"/>
      <c r="H91" s="268" t="s">
        <v>73</v>
      </c>
      <c r="I91" s="269"/>
      <c r="J91" s="270"/>
      <c r="K91" s="365" t="s">
        <v>87</v>
      </c>
      <c r="L91" s="366"/>
      <c r="M91" s="367"/>
      <c r="N91" s="268" t="s">
        <v>27</v>
      </c>
      <c r="O91" s="269"/>
      <c r="P91" s="270"/>
      <c r="Q91" s="255"/>
      <c r="R91" s="256"/>
      <c r="S91" s="41"/>
    </row>
    <row r="92" spans="1:19" ht="23.85" customHeight="1" thickBot="1">
      <c r="A92" s="70"/>
      <c r="B92" s="168"/>
      <c r="C92" s="169"/>
      <c r="D92" s="170"/>
      <c r="E92" s="280"/>
      <c r="F92" s="281"/>
      <c r="G92" s="281"/>
      <c r="H92" s="281"/>
      <c r="I92" s="281"/>
      <c r="J92" s="341"/>
      <c r="K92" s="359"/>
      <c r="L92" s="360"/>
      <c r="M92" s="360"/>
      <c r="N92" s="360"/>
      <c r="O92" s="360"/>
      <c r="P92" s="361"/>
      <c r="Q92" s="230">
        <v>0</v>
      </c>
      <c r="R92" s="231"/>
      <c r="S92" s="41"/>
    </row>
    <row r="93" spans="1:19" ht="9.9499999999999993" customHeight="1" thickBot="1">
      <c r="A93" s="70"/>
      <c r="B93" s="120"/>
      <c r="C93" s="120"/>
      <c r="D93" s="120"/>
      <c r="E93" s="121"/>
      <c r="F93" s="121"/>
      <c r="G93" s="121"/>
      <c r="H93" s="121"/>
      <c r="I93" s="121"/>
      <c r="J93" s="121"/>
      <c r="K93" s="121"/>
      <c r="L93" s="121"/>
      <c r="M93" s="121"/>
      <c r="N93" s="371"/>
      <c r="O93" s="371"/>
      <c r="P93" s="371"/>
      <c r="Q93" s="342"/>
      <c r="R93" s="342"/>
      <c r="S93" s="41"/>
    </row>
    <row r="94" spans="1:19" ht="21.95" customHeight="1">
      <c r="A94" s="70"/>
      <c r="B94" s="283" t="s">
        <v>13</v>
      </c>
      <c r="C94" s="286" t="s">
        <v>6</v>
      </c>
      <c r="D94" s="287"/>
      <c r="E94" s="258" t="s">
        <v>23</v>
      </c>
      <c r="F94" s="259"/>
      <c r="G94" s="259"/>
      <c r="H94" s="259"/>
      <c r="I94" s="259"/>
      <c r="J94" s="260"/>
      <c r="K94" s="258" t="s">
        <v>118</v>
      </c>
      <c r="L94" s="259"/>
      <c r="M94" s="259"/>
      <c r="N94" s="259"/>
      <c r="O94" s="259"/>
      <c r="P94" s="260"/>
      <c r="Q94" s="253" t="s">
        <v>0</v>
      </c>
      <c r="R94" s="254"/>
      <c r="S94" s="41"/>
    </row>
    <row r="95" spans="1:19" ht="21.95" customHeight="1">
      <c r="A95" s="70"/>
      <c r="B95" s="284"/>
      <c r="C95" s="257" t="s">
        <v>14</v>
      </c>
      <c r="D95" s="195"/>
      <c r="E95" s="193" t="s">
        <v>3</v>
      </c>
      <c r="F95" s="194"/>
      <c r="G95" s="194"/>
      <c r="H95" s="194"/>
      <c r="I95" s="194"/>
      <c r="J95" s="195"/>
      <c r="K95" s="193" t="s">
        <v>92</v>
      </c>
      <c r="L95" s="194"/>
      <c r="M95" s="194"/>
      <c r="N95" s="194"/>
      <c r="O95" s="194"/>
      <c r="P95" s="195"/>
      <c r="Q95" s="255"/>
      <c r="R95" s="256"/>
      <c r="S95" s="41"/>
    </row>
    <row r="96" spans="1:19" ht="21.95" customHeight="1" thickBot="1">
      <c r="A96" s="70"/>
      <c r="B96" s="285"/>
      <c r="C96" s="118" t="s">
        <v>2</v>
      </c>
      <c r="D96" s="119" t="s">
        <v>4</v>
      </c>
      <c r="E96" s="365" t="s">
        <v>124</v>
      </c>
      <c r="F96" s="366"/>
      <c r="G96" s="367"/>
      <c r="H96" s="268" t="s">
        <v>73</v>
      </c>
      <c r="I96" s="269"/>
      <c r="J96" s="270"/>
      <c r="K96" s="365" t="s">
        <v>87</v>
      </c>
      <c r="L96" s="366"/>
      <c r="M96" s="367"/>
      <c r="N96" s="268" t="s">
        <v>27</v>
      </c>
      <c r="O96" s="269"/>
      <c r="P96" s="270"/>
      <c r="Q96" s="255"/>
      <c r="R96" s="256"/>
      <c r="S96" s="41"/>
    </row>
    <row r="97" spans="1:19" ht="23.85" customHeight="1" thickBot="1">
      <c r="A97" s="70"/>
      <c r="B97" s="168"/>
      <c r="C97" s="169"/>
      <c r="D97" s="170"/>
      <c r="E97" s="280"/>
      <c r="F97" s="281"/>
      <c r="G97" s="281"/>
      <c r="H97" s="281"/>
      <c r="I97" s="281"/>
      <c r="J97" s="341"/>
      <c r="K97" s="359"/>
      <c r="L97" s="360"/>
      <c r="M97" s="360"/>
      <c r="N97" s="360"/>
      <c r="O97" s="360"/>
      <c r="P97" s="361"/>
      <c r="Q97" s="230">
        <v>0</v>
      </c>
      <c r="R97" s="231"/>
      <c r="S97" s="41"/>
    </row>
    <row r="98" spans="1:19" ht="9.9499999999999993" customHeight="1" thickBot="1">
      <c r="A98" s="70"/>
      <c r="B98" s="71"/>
      <c r="C98" s="71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345"/>
      <c r="O98" s="345"/>
      <c r="P98" s="345"/>
      <c r="Q98" s="364"/>
      <c r="R98" s="364"/>
      <c r="S98" s="41"/>
    </row>
    <row r="99" spans="1:19" ht="28.5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218" t="s">
        <v>41</v>
      </c>
      <c r="M99" s="362"/>
      <c r="N99" s="362"/>
      <c r="O99" s="363"/>
      <c r="P99" s="221">
        <f>SUM(Q72:R97)</f>
        <v>11000</v>
      </c>
      <c r="Q99" s="221"/>
      <c r="R99" s="222"/>
      <c r="S99" s="41"/>
    </row>
    <row r="100" spans="1:19" ht="29.25" thickBot="1">
      <c r="A100" s="368" t="s">
        <v>22</v>
      </c>
      <c r="B100" s="369"/>
      <c r="C100" s="370"/>
      <c r="D100" s="34" t="s">
        <v>90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ht="10.5" customHeight="1" thickBot="1">
      <c r="A101" s="3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6"/>
      <c r="R101" s="22"/>
      <c r="S101" s="22"/>
    </row>
    <row r="102" spans="1:19" ht="21.95" customHeight="1">
      <c r="A102" s="70"/>
      <c r="B102" s="199" t="s">
        <v>13</v>
      </c>
      <c r="C102" s="191" t="s">
        <v>6</v>
      </c>
      <c r="D102" s="192"/>
      <c r="E102" s="215" t="s">
        <v>28</v>
      </c>
      <c r="F102" s="216"/>
      <c r="G102" s="216"/>
      <c r="H102" s="216"/>
      <c r="I102" s="216"/>
      <c r="J102" s="217"/>
      <c r="K102" s="531" t="s">
        <v>142</v>
      </c>
      <c r="L102" s="532"/>
      <c r="M102" s="532"/>
      <c r="N102" s="532"/>
      <c r="O102" s="532"/>
      <c r="P102" s="533"/>
      <c r="Q102" s="205" t="s">
        <v>0</v>
      </c>
      <c r="R102" s="206"/>
      <c r="S102" s="41"/>
    </row>
    <row r="103" spans="1:19" ht="21.95" customHeight="1">
      <c r="A103" s="70"/>
      <c r="B103" s="200"/>
      <c r="C103" s="226" t="s">
        <v>14</v>
      </c>
      <c r="D103" s="198"/>
      <c r="E103" s="196" t="s">
        <v>78</v>
      </c>
      <c r="F103" s="197"/>
      <c r="G103" s="197"/>
      <c r="H103" s="197"/>
      <c r="I103" s="197"/>
      <c r="J103" s="198"/>
      <c r="K103" s="232" t="s">
        <v>3</v>
      </c>
      <c r="L103" s="233"/>
      <c r="M103" s="233"/>
      <c r="N103" s="233"/>
      <c r="O103" s="233"/>
      <c r="P103" s="234"/>
      <c r="Q103" s="207"/>
      <c r="R103" s="208"/>
      <c r="S103" s="41"/>
    </row>
    <row r="104" spans="1:19" ht="21.95" customHeight="1" thickBot="1">
      <c r="A104" s="70"/>
      <c r="B104" s="201"/>
      <c r="C104" s="100" t="s">
        <v>2</v>
      </c>
      <c r="D104" s="101" t="s">
        <v>4</v>
      </c>
      <c r="E104" s="174">
        <v>45287</v>
      </c>
      <c r="F104" s="175"/>
      <c r="G104" s="176"/>
      <c r="H104" s="171" t="s">
        <v>66</v>
      </c>
      <c r="I104" s="172"/>
      <c r="J104" s="173"/>
      <c r="K104" s="700">
        <v>45198</v>
      </c>
      <c r="L104" s="701"/>
      <c r="M104" s="702"/>
      <c r="N104" s="274" t="s">
        <v>73</v>
      </c>
      <c r="O104" s="275"/>
      <c r="P104" s="276"/>
      <c r="Q104" s="207"/>
      <c r="R104" s="208"/>
      <c r="S104" s="41"/>
    </row>
    <row r="105" spans="1:19" ht="23.85" customHeight="1" thickBot="1">
      <c r="A105" s="70"/>
      <c r="B105" s="168" t="s">
        <v>75</v>
      </c>
      <c r="C105" s="169"/>
      <c r="D105" s="170"/>
      <c r="E105" s="209">
        <v>300</v>
      </c>
      <c r="F105" s="210"/>
      <c r="G105" s="210"/>
      <c r="H105" s="210"/>
      <c r="I105" s="210"/>
      <c r="J105" s="211"/>
      <c r="K105" s="209">
        <v>5500</v>
      </c>
      <c r="L105" s="210"/>
      <c r="M105" s="210"/>
      <c r="N105" s="210"/>
      <c r="O105" s="210"/>
      <c r="P105" s="235"/>
      <c r="Q105" s="202">
        <f>SUM(E105:P105)</f>
        <v>5800</v>
      </c>
      <c r="R105" s="203"/>
      <c r="S105" s="41"/>
    </row>
    <row r="106" spans="1:19" ht="9.9499999999999993" customHeight="1" thickBot="1">
      <c r="A106" s="73"/>
      <c r="B106" s="223" t="s">
        <v>12</v>
      </c>
      <c r="C106" s="223"/>
      <c r="D106" s="223"/>
      <c r="E106" s="333"/>
      <c r="F106" s="333"/>
      <c r="G106" s="333"/>
      <c r="H106" s="333"/>
      <c r="I106" s="333"/>
      <c r="J106" s="333"/>
      <c r="K106" s="141"/>
      <c r="L106" s="141"/>
      <c r="M106" s="141"/>
      <c r="N106" s="333"/>
      <c r="O106" s="333"/>
      <c r="P106" s="333"/>
      <c r="Q106" s="224"/>
      <c r="R106" s="225"/>
      <c r="S106" s="74"/>
    </row>
    <row r="107" spans="1:19" ht="21.95" customHeight="1">
      <c r="A107" s="70"/>
      <c r="B107" s="199" t="s">
        <v>13</v>
      </c>
      <c r="C107" s="191" t="s">
        <v>6</v>
      </c>
      <c r="D107" s="192"/>
      <c r="E107" s="215" t="s">
        <v>28</v>
      </c>
      <c r="F107" s="216"/>
      <c r="G107" s="216"/>
      <c r="H107" s="216"/>
      <c r="I107" s="216"/>
      <c r="J107" s="217"/>
      <c r="K107" s="215" t="s">
        <v>118</v>
      </c>
      <c r="L107" s="216"/>
      <c r="M107" s="216"/>
      <c r="N107" s="216"/>
      <c r="O107" s="216"/>
      <c r="P107" s="217"/>
      <c r="Q107" s="205" t="s">
        <v>0</v>
      </c>
      <c r="R107" s="206"/>
      <c r="S107" s="41"/>
    </row>
    <row r="108" spans="1:19" ht="21.95" customHeight="1">
      <c r="A108" s="70"/>
      <c r="B108" s="200"/>
      <c r="C108" s="226" t="s">
        <v>14</v>
      </c>
      <c r="D108" s="198"/>
      <c r="E108" s="196" t="s">
        <v>78</v>
      </c>
      <c r="F108" s="197"/>
      <c r="G108" s="197"/>
      <c r="H108" s="197"/>
      <c r="I108" s="197"/>
      <c r="J108" s="198"/>
      <c r="K108" s="196" t="s">
        <v>92</v>
      </c>
      <c r="L108" s="197"/>
      <c r="M108" s="197"/>
      <c r="N108" s="197"/>
      <c r="O108" s="197"/>
      <c r="P108" s="198"/>
      <c r="Q108" s="207"/>
      <c r="R108" s="208"/>
      <c r="S108" s="41"/>
    </row>
    <row r="109" spans="1:19" ht="21.95" customHeight="1" thickBot="1">
      <c r="A109" s="70"/>
      <c r="B109" s="201"/>
      <c r="C109" s="100" t="s">
        <v>2</v>
      </c>
      <c r="D109" s="101" t="s">
        <v>4</v>
      </c>
      <c r="E109" s="174">
        <v>45287</v>
      </c>
      <c r="F109" s="175"/>
      <c r="G109" s="176"/>
      <c r="H109" s="171" t="s">
        <v>66</v>
      </c>
      <c r="I109" s="172"/>
      <c r="J109" s="173"/>
      <c r="K109" s="174" t="s">
        <v>87</v>
      </c>
      <c r="L109" s="175"/>
      <c r="M109" s="176"/>
      <c r="N109" s="171" t="s">
        <v>27</v>
      </c>
      <c r="O109" s="172"/>
      <c r="P109" s="173"/>
      <c r="Q109" s="207"/>
      <c r="R109" s="208"/>
      <c r="S109" s="41"/>
    </row>
    <row r="110" spans="1:19" ht="23.85" customHeight="1" thickBot="1">
      <c r="A110" s="70"/>
      <c r="B110" s="168"/>
      <c r="C110" s="169"/>
      <c r="D110" s="170"/>
      <c r="E110" s="209"/>
      <c r="F110" s="210"/>
      <c r="G110" s="210"/>
      <c r="H110" s="210"/>
      <c r="I110" s="210"/>
      <c r="J110" s="211"/>
      <c r="K110" s="212"/>
      <c r="L110" s="213"/>
      <c r="M110" s="213"/>
      <c r="N110" s="213"/>
      <c r="O110" s="213"/>
      <c r="P110" s="214"/>
      <c r="Q110" s="202">
        <v>0</v>
      </c>
      <c r="R110" s="203"/>
      <c r="S110" s="41"/>
    </row>
    <row r="111" spans="1:19" ht="9.9499999999999993" customHeight="1" thickBot="1">
      <c r="A111" s="73"/>
      <c r="B111" s="229" t="s">
        <v>12</v>
      </c>
      <c r="C111" s="229"/>
      <c r="D111" s="229"/>
      <c r="E111" s="204"/>
      <c r="F111" s="204"/>
      <c r="G111" s="204"/>
      <c r="H111" s="204"/>
      <c r="I111" s="204"/>
      <c r="J111" s="204"/>
      <c r="K111" s="135"/>
      <c r="L111" s="135"/>
      <c r="M111" s="135"/>
      <c r="N111" s="204"/>
      <c r="O111" s="204"/>
      <c r="P111" s="204"/>
      <c r="Q111" s="227"/>
      <c r="R111" s="228"/>
      <c r="S111" s="74"/>
    </row>
    <row r="112" spans="1:19" ht="21.95" customHeight="1">
      <c r="A112" s="70"/>
      <c r="B112" s="199" t="s">
        <v>13</v>
      </c>
      <c r="C112" s="191" t="s">
        <v>6</v>
      </c>
      <c r="D112" s="192"/>
      <c r="E112" s="215" t="s">
        <v>28</v>
      </c>
      <c r="F112" s="216"/>
      <c r="G112" s="216"/>
      <c r="H112" s="216"/>
      <c r="I112" s="216"/>
      <c r="J112" s="217"/>
      <c r="K112" s="215" t="s">
        <v>118</v>
      </c>
      <c r="L112" s="216"/>
      <c r="M112" s="216"/>
      <c r="N112" s="216"/>
      <c r="O112" s="216"/>
      <c r="P112" s="217"/>
      <c r="Q112" s="205" t="s">
        <v>0</v>
      </c>
      <c r="R112" s="206"/>
      <c r="S112" s="41"/>
    </row>
    <row r="113" spans="1:19" ht="21.95" customHeight="1">
      <c r="A113" s="70"/>
      <c r="B113" s="200"/>
      <c r="C113" s="226" t="s">
        <v>14</v>
      </c>
      <c r="D113" s="198"/>
      <c r="E113" s="196" t="s">
        <v>78</v>
      </c>
      <c r="F113" s="197"/>
      <c r="G113" s="197"/>
      <c r="H113" s="197"/>
      <c r="I113" s="197"/>
      <c r="J113" s="198"/>
      <c r="K113" s="196" t="s">
        <v>92</v>
      </c>
      <c r="L113" s="197"/>
      <c r="M113" s="197"/>
      <c r="N113" s="197"/>
      <c r="O113" s="197"/>
      <c r="P113" s="198"/>
      <c r="Q113" s="207"/>
      <c r="R113" s="208"/>
      <c r="S113" s="41"/>
    </row>
    <row r="114" spans="1:19" ht="21.95" customHeight="1" thickBot="1">
      <c r="A114" s="70"/>
      <c r="B114" s="201"/>
      <c r="C114" s="100" t="s">
        <v>2</v>
      </c>
      <c r="D114" s="101" t="s">
        <v>4</v>
      </c>
      <c r="E114" s="174">
        <v>45287</v>
      </c>
      <c r="F114" s="175"/>
      <c r="G114" s="176"/>
      <c r="H114" s="171" t="s">
        <v>66</v>
      </c>
      <c r="I114" s="172"/>
      <c r="J114" s="173"/>
      <c r="K114" s="174" t="s">
        <v>87</v>
      </c>
      <c r="L114" s="175"/>
      <c r="M114" s="176"/>
      <c r="N114" s="171" t="s">
        <v>27</v>
      </c>
      <c r="O114" s="172"/>
      <c r="P114" s="173"/>
      <c r="Q114" s="207"/>
      <c r="R114" s="208"/>
      <c r="S114" s="41"/>
    </row>
    <row r="115" spans="1:19" ht="23.85" customHeight="1" thickBot="1">
      <c r="A115" s="70"/>
      <c r="B115" s="168"/>
      <c r="C115" s="169"/>
      <c r="D115" s="170"/>
      <c r="E115" s="209"/>
      <c r="F115" s="210"/>
      <c r="G115" s="210"/>
      <c r="H115" s="210"/>
      <c r="I115" s="210"/>
      <c r="J115" s="211"/>
      <c r="K115" s="212"/>
      <c r="L115" s="213"/>
      <c r="M115" s="213"/>
      <c r="N115" s="213"/>
      <c r="O115" s="213"/>
      <c r="P115" s="214"/>
      <c r="Q115" s="202">
        <v>0</v>
      </c>
      <c r="R115" s="203"/>
      <c r="S115" s="41"/>
    </row>
    <row r="116" spans="1:19" ht="9.9499999999999993" customHeight="1" thickBot="1">
      <c r="A116" s="73"/>
      <c r="B116" s="229" t="s">
        <v>12</v>
      </c>
      <c r="C116" s="229"/>
      <c r="D116" s="229"/>
      <c r="E116" s="204"/>
      <c r="F116" s="204"/>
      <c r="G116" s="204"/>
      <c r="H116" s="204"/>
      <c r="I116" s="204"/>
      <c r="J116" s="204"/>
      <c r="K116" s="135"/>
      <c r="L116" s="135"/>
      <c r="M116" s="135"/>
      <c r="N116" s="204"/>
      <c r="O116" s="204"/>
      <c r="P116" s="204"/>
      <c r="Q116" s="227"/>
      <c r="R116" s="228"/>
      <c r="S116" s="74"/>
    </row>
    <row r="117" spans="1:19" ht="21.95" customHeight="1">
      <c r="A117" s="70"/>
      <c r="B117" s="199" t="s">
        <v>13</v>
      </c>
      <c r="C117" s="191" t="s">
        <v>6</v>
      </c>
      <c r="D117" s="192"/>
      <c r="E117" s="215" t="s">
        <v>28</v>
      </c>
      <c r="F117" s="216"/>
      <c r="G117" s="216"/>
      <c r="H117" s="216"/>
      <c r="I117" s="216"/>
      <c r="J117" s="217"/>
      <c r="K117" s="215" t="s">
        <v>118</v>
      </c>
      <c r="L117" s="216"/>
      <c r="M117" s="216"/>
      <c r="N117" s="216"/>
      <c r="O117" s="216"/>
      <c r="P117" s="217"/>
      <c r="Q117" s="205" t="s">
        <v>0</v>
      </c>
      <c r="R117" s="206"/>
      <c r="S117" s="41"/>
    </row>
    <row r="118" spans="1:19" ht="21.95" customHeight="1">
      <c r="A118" s="70"/>
      <c r="B118" s="200"/>
      <c r="C118" s="226" t="s">
        <v>14</v>
      </c>
      <c r="D118" s="198"/>
      <c r="E118" s="196" t="s">
        <v>78</v>
      </c>
      <c r="F118" s="197"/>
      <c r="G118" s="197"/>
      <c r="H118" s="197"/>
      <c r="I118" s="197"/>
      <c r="J118" s="198"/>
      <c r="K118" s="196" t="s">
        <v>92</v>
      </c>
      <c r="L118" s="197"/>
      <c r="M118" s="197"/>
      <c r="N118" s="197"/>
      <c r="O118" s="197"/>
      <c r="P118" s="198"/>
      <c r="Q118" s="207"/>
      <c r="R118" s="208"/>
      <c r="S118" s="41"/>
    </row>
    <row r="119" spans="1:19" ht="21.95" customHeight="1" thickBot="1">
      <c r="A119" s="70"/>
      <c r="B119" s="201"/>
      <c r="C119" s="100" t="s">
        <v>2</v>
      </c>
      <c r="D119" s="101" t="s">
        <v>4</v>
      </c>
      <c r="E119" s="174">
        <v>45287</v>
      </c>
      <c r="F119" s="175"/>
      <c r="G119" s="176"/>
      <c r="H119" s="171" t="s">
        <v>66</v>
      </c>
      <c r="I119" s="172"/>
      <c r="J119" s="173"/>
      <c r="K119" s="174" t="s">
        <v>87</v>
      </c>
      <c r="L119" s="175"/>
      <c r="M119" s="176"/>
      <c r="N119" s="171" t="s">
        <v>27</v>
      </c>
      <c r="O119" s="172"/>
      <c r="P119" s="173"/>
      <c r="Q119" s="207"/>
      <c r="R119" s="208"/>
      <c r="S119" s="41"/>
    </row>
    <row r="120" spans="1:19" ht="23.85" customHeight="1" thickBot="1">
      <c r="A120" s="70"/>
      <c r="B120" s="168"/>
      <c r="C120" s="169"/>
      <c r="D120" s="170"/>
      <c r="E120" s="209"/>
      <c r="F120" s="210"/>
      <c r="G120" s="210"/>
      <c r="H120" s="210"/>
      <c r="I120" s="210"/>
      <c r="J120" s="211"/>
      <c r="K120" s="212"/>
      <c r="L120" s="213"/>
      <c r="M120" s="213"/>
      <c r="N120" s="213"/>
      <c r="O120" s="213"/>
      <c r="P120" s="214"/>
      <c r="Q120" s="202">
        <v>0</v>
      </c>
      <c r="R120" s="203"/>
      <c r="S120" s="41"/>
    </row>
    <row r="121" spans="1:19" ht="9.9499999999999993" customHeight="1" thickBot="1">
      <c r="A121" s="73"/>
      <c r="B121" s="229" t="s">
        <v>12</v>
      </c>
      <c r="C121" s="229"/>
      <c r="D121" s="229"/>
      <c r="E121" s="204"/>
      <c r="F121" s="204"/>
      <c r="G121" s="204"/>
      <c r="H121" s="204"/>
      <c r="I121" s="204"/>
      <c r="J121" s="204"/>
      <c r="K121" s="135"/>
      <c r="L121" s="135"/>
      <c r="M121" s="135"/>
      <c r="N121" s="204"/>
      <c r="O121" s="204"/>
      <c r="P121" s="204"/>
      <c r="Q121" s="227"/>
      <c r="R121" s="228"/>
      <c r="S121" s="74"/>
    </row>
    <row r="122" spans="1:19" ht="21.95" customHeight="1">
      <c r="A122" s="70"/>
      <c r="B122" s="199" t="s">
        <v>13</v>
      </c>
      <c r="C122" s="191" t="s">
        <v>6</v>
      </c>
      <c r="D122" s="192"/>
      <c r="E122" s="215" t="s">
        <v>28</v>
      </c>
      <c r="F122" s="216"/>
      <c r="G122" s="216"/>
      <c r="H122" s="216"/>
      <c r="I122" s="216"/>
      <c r="J122" s="217"/>
      <c r="K122" s="215" t="s">
        <v>118</v>
      </c>
      <c r="L122" s="216"/>
      <c r="M122" s="216"/>
      <c r="N122" s="216"/>
      <c r="O122" s="216"/>
      <c r="P122" s="217"/>
      <c r="Q122" s="205" t="s">
        <v>0</v>
      </c>
      <c r="R122" s="206"/>
      <c r="S122" s="41"/>
    </row>
    <row r="123" spans="1:19" ht="21.95" customHeight="1">
      <c r="A123" s="70"/>
      <c r="B123" s="343"/>
      <c r="C123" s="226" t="s">
        <v>14</v>
      </c>
      <c r="D123" s="198"/>
      <c r="E123" s="196" t="s">
        <v>78</v>
      </c>
      <c r="F123" s="197"/>
      <c r="G123" s="197"/>
      <c r="H123" s="197"/>
      <c r="I123" s="197"/>
      <c r="J123" s="198"/>
      <c r="K123" s="196" t="s">
        <v>92</v>
      </c>
      <c r="L123" s="197"/>
      <c r="M123" s="197"/>
      <c r="N123" s="197"/>
      <c r="O123" s="197"/>
      <c r="P123" s="198"/>
      <c r="Q123" s="207"/>
      <c r="R123" s="208"/>
      <c r="S123" s="41"/>
    </row>
    <row r="124" spans="1:19" ht="21.95" customHeight="1" thickBot="1">
      <c r="A124" s="70"/>
      <c r="B124" s="344"/>
      <c r="C124" s="100" t="s">
        <v>2</v>
      </c>
      <c r="D124" s="101" t="s">
        <v>4</v>
      </c>
      <c r="E124" s="174">
        <v>45287</v>
      </c>
      <c r="F124" s="175"/>
      <c r="G124" s="176"/>
      <c r="H124" s="171" t="s">
        <v>66</v>
      </c>
      <c r="I124" s="172"/>
      <c r="J124" s="173"/>
      <c r="K124" s="174" t="s">
        <v>87</v>
      </c>
      <c r="L124" s="175"/>
      <c r="M124" s="176"/>
      <c r="N124" s="171" t="s">
        <v>27</v>
      </c>
      <c r="O124" s="172"/>
      <c r="P124" s="173"/>
      <c r="Q124" s="207"/>
      <c r="R124" s="208"/>
      <c r="S124" s="41"/>
    </row>
    <row r="125" spans="1:19" ht="23.85" customHeight="1" thickBot="1">
      <c r="A125" s="70"/>
      <c r="B125" s="168"/>
      <c r="C125" s="169"/>
      <c r="D125" s="170"/>
      <c r="E125" s="209"/>
      <c r="F125" s="210"/>
      <c r="G125" s="210"/>
      <c r="H125" s="210"/>
      <c r="I125" s="210"/>
      <c r="J125" s="211"/>
      <c r="K125" s="212"/>
      <c r="L125" s="213"/>
      <c r="M125" s="213"/>
      <c r="N125" s="213"/>
      <c r="O125" s="213"/>
      <c r="P125" s="214"/>
      <c r="Q125" s="202">
        <v>0</v>
      </c>
      <c r="R125" s="203"/>
      <c r="S125" s="41"/>
    </row>
    <row r="126" spans="1:19" ht="9.9499999999999993" customHeight="1" thickBot="1">
      <c r="A126" s="73"/>
      <c r="B126" s="229" t="s">
        <v>12</v>
      </c>
      <c r="C126" s="229"/>
      <c r="D126" s="229"/>
      <c r="E126" s="204"/>
      <c r="F126" s="204"/>
      <c r="G126" s="204"/>
      <c r="H126" s="204"/>
      <c r="I126" s="204"/>
      <c r="J126" s="204"/>
      <c r="K126" s="135"/>
      <c r="L126" s="135"/>
      <c r="M126" s="135"/>
      <c r="N126" s="204"/>
      <c r="O126" s="204"/>
      <c r="P126" s="204"/>
      <c r="Q126" s="227"/>
      <c r="R126" s="228"/>
      <c r="S126" s="74"/>
    </row>
    <row r="127" spans="1:19" ht="21.95" customHeight="1">
      <c r="A127" s="70"/>
      <c r="B127" s="199" t="s">
        <v>13</v>
      </c>
      <c r="C127" s="191" t="s">
        <v>6</v>
      </c>
      <c r="D127" s="192"/>
      <c r="E127" s="215" t="s">
        <v>28</v>
      </c>
      <c r="F127" s="216"/>
      <c r="G127" s="216"/>
      <c r="H127" s="216"/>
      <c r="I127" s="216"/>
      <c r="J127" s="217"/>
      <c r="K127" s="215" t="s">
        <v>118</v>
      </c>
      <c r="L127" s="216"/>
      <c r="M127" s="216"/>
      <c r="N127" s="216"/>
      <c r="O127" s="216"/>
      <c r="P127" s="217"/>
      <c r="Q127" s="205" t="s">
        <v>0</v>
      </c>
      <c r="R127" s="206"/>
      <c r="S127" s="41"/>
    </row>
    <row r="128" spans="1:19" ht="21.95" customHeight="1">
      <c r="A128" s="70"/>
      <c r="B128" s="200"/>
      <c r="C128" s="226" t="s">
        <v>14</v>
      </c>
      <c r="D128" s="198"/>
      <c r="E128" s="196" t="s">
        <v>78</v>
      </c>
      <c r="F128" s="197"/>
      <c r="G128" s="197"/>
      <c r="H128" s="197"/>
      <c r="I128" s="197"/>
      <c r="J128" s="198"/>
      <c r="K128" s="196" t="s">
        <v>92</v>
      </c>
      <c r="L128" s="197"/>
      <c r="M128" s="197"/>
      <c r="N128" s="197"/>
      <c r="O128" s="197"/>
      <c r="P128" s="198"/>
      <c r="Q128" s="207"/>
      <c r="R128" s="208"/>
      <c r="S128" s="41"/>
    </row>
    <row r="129" spans="1:20" ht="21.95" customHeight="1" thickBot="1">
      <c r="A129" s="70"/>
      <c r="B129" s="201"/>
      <c r="C129" s="100" t="s">
        <v>2</v>
      </c>
      <c r="D129" s="101" t="s">
        <v>4</v>
      </c>
      <c r="E129" s="174">
        <v>45287</v>
      </c>
      <c r="F129" s="175"/>
      <c r="G129" s="176"/>
      <c r="H129" s="171" t="s">
        <v>66</v>
      </c>
      <c r="I129" s="172"/>
      <c r="J129" s="173"/>
      <c r="K129" s="174" t="s">
        <v>87</v>
      </c>
      <c r="L129" s="175"/>
      <c r="M129" s="176"/>
      <c r="N129" s="171" t="s">
        <v>27</v>
      </c>
      <c r="O129" s="172"/>
      <c r="P129" s="173"/>
      <c r="Q129" s="207"/>
      <c r="R129" s="208"/>
      <c r="S129" s="41"/>
    </row>
    <row r="130" spans="1:20" ht="23.85" customHeight="1" thickBot="1">
      <c r="A130" s="70"/>
      <c r="B130" s="168"/>
      <c r="C130" s="169"/>
      <c r="D130" s="170"/>
      <c r="E130" s="209"/>
      <c r="F130" s="210"/>
      <c r="G130" s="210"/>
      <c r="H130" s="210"/>
      <c r="I130" s="210"/>
      <c r="J130" s="211"/>
      <c r="K130" s="212"/>
      <c r="L130" s="213"/>
      <c r="M130" s="213"/>
      <c r="N130" s="213"/>
      <c r="O130" s="213"/>
      <c r="P130" s="214"/>
      <c r="Q130" s="202">
        <v>0</v>
      </c>
      <c r="R130" s="203"/>
      <c r="S130" s="41"/>
    </row>
    <row r="131" spans="1:20" ht="9.9499999999999993" customHeight="1" thickBot="1">
      <c r="A131" s="73"/>
      <c r="B131" s="229" t="s">
        <v>12</v>
      </c>
      <c r="C131" s="229"/>
      <c r="D131" s="229"/>
      <c r="E131" s="204"/>
      <c r="F131" s="204"/>
      <c r="G131" s="204"/>
      <c r="H131" s="204"/>
      <c r="I131" s="204"/>
      <c r="J131" s="204"/>
      <c r="K131" s="135"/>
      <c r="L131" s="135"/>
      <c r="M131" s="135"/>
      <c r="N131" s="204"/>
      <c r="O131" s="204"/>
      <c r="P131" s="204"/>
      <c r="Q131" s="227"/>
      <c r="R131" s="228"/>
      <c r="S131" s="74"/>
    </row>
    <row r="132" spans="1:20" ht="28.5" customHeight="1" thickBot="1">
      <c r="A132" s="70"/>
      <c r="B132" s="76"/>
      <c r="C132" s="107"/>
      <c r="D132" s="78"/>
      <c r="E132" s="78"/>
      <c r="F132" s="78"/>
      <c r="G132" s="78"/>
      <c r="H132" s="78"/>
      <c r="I132" s="78"/>
      <c r="J132" s="78"/>
      <c r="K132" s="78"/>
      <c r="L132" s="218" t="s">
        <v>37</v>
      </c>
      <c r="M132" s="219"/>
      <c r="N132" s="219"/>
      <c r="O132" s="220"/>
      <c r="P132" s="221">
        <f>SUM(Q105:R130)</f>
        <v>5800</v>
      </c>
      <c r="Q132" s="221"/>
      <c r="R132" s="222"/>
      <c r="S132" s="41"/>
    </row>
    <row r="133" spans="1:20" ht="24.75" customHeight="1">
      <c r="A133" s="70"/>
      <c r="B133" s="122" t="s">
        <v>97</v>
      </c>
      <c r="C133" s="107"/>
      <c r="D133" s="78"/>
      <c r="E133" s="78"/>
      <c r="F133" s="78"/>
      <c r="G133" s="78"/>
      <c r="H133" s="78"/>
      <c r="I133" s="78"/>
      <c r="J133" s="78"/>
      <c r="K133" s="78"/>
      <c r="L133" s="72"/>
      <c r="M133" s="72"/>
      <c r="N133" s="79"/>
      <c r="O133" s="79"/>
      <c r="P133" s="79"/>
      <c r="Q133" s="63"/>
      <c r="R133" s="63"/>
      <c r="S133" s="41"/>
    </row>
    <row r="134" spans="1:20" ht="24.95" customHeight="1">
      <c r="B134" s="107" t="s">
        <v>84</v>
      </c>
    </row>
    <row r="135" spans="1:20" ht="24.95" customHeight="1">
      <c r="B135" s="107" t="s">
        <v>135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1"/>
      <c r="P135" s="81"/>
      <c r="Q135" s="82"/>
      <c r="R135" s="105"/>
      <c r="S135" s="105"/>
      <c r="T135" s="105"/>
    </row>
    <row r="136" spans="1:20" ht="24.95" customHeight="1">
      <c r="B136" s="107" t="s">
        <v>136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7" t="s">
        <v>137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23" t="s">
        <v>85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E115:J115"/>
    <mergeCell ref="K115:P115"/>
    <mergeCell ref="E117:J117"/>
    <mergeCell ref="K117:P117"/>
    <mergeCell ref="N91:P91"/>
    <mergeCell ref="E92:J92"/>
    <mergeCell ref="K92:P92"/>
    <mergeCell ref="E94:J94"/>
    <mergeCell ref="K94:P94"/>
    <mergeCell ref="E95:J95"/>
    <mergeCell ref="K95:P95"/>
    <mergeCell ref="N93:P93"/>
    <mergeCell ref="K109:M109"/>
    <mergeCell ref="E111:G111"/>
    <mergeCell ref="H111:J111"/>
    <mergeCell ref="N111:P111"/>
    <mergeCell ref="E91:G91"/>
    <mergeCell ref="H91:J91"/>
    <mergeCell ref="K91:M91"/>
    <mergeCell ref="E102:J102"/>
    <mergeCell ref="K102:P102"/>
    <mergeCell ref="E107:J107"/>
    <mergeCell ref="E110:J110"/>
    <mergeCell ref="K110:P110"/>
    <mergeCell ref="N83:P83"/>
    <mergeCell ref="N54:O54"/>
    <mergeCell ref="P54:Q54"/>
    <mergeCell ref="Q69:R71"/>
    <mergeCell ref="Q72:R72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58:S58"/>
    <mergeCell ref="B44:C44"/>
    <mergeCell ref="D44:E44"/>
    <mergeCell ref="F44:G44"/>
    <mergeCell ref="H44:I44"/>
    <mergeCell ref="J44:K44"/>
    <mergeCell ref="H38:I38"/>
    <mergeCell ref="J39:K39"/>
    <mergeCell ref="M38:N38"/>
    <mergeCell ref="M39:N39"/>
    <mergeCell ref="B35:B38"/>
    <mergeCell ref="H41:I41"/>
    <mergeCell ref="B40:C40"/>
    <mergeCell ref="B39:C39"/>
    <mergeCell ref="D39:E39"/>
    <mergeCell ref="F39:G39"/>
    <mergeCell ref="H39:I39"/>
    <mergeCell ref="G53:H53"/>
    <mergeCell ref="D50:F50"/>
    <mergeCell ref="G50:H50"/>
    <mergeCell ref="I50:J50"/>
    <mergeCell ref="K50:L50"/>
    <mergeCell ref="R48:S48"/>
    <mergeCell ref="D47:F47"/>
    <mergeCell ref="G47:H47"/>
    <mergeCell ref="I47:J47"/>
    <mergeCell ref="K47:L47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N48:O48"/>
    <mergeCell ref="P48:Q48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N81:P81"/>
    <mergeCell ref="B82:D82"/>
    <mergeCell ref="E82:J82"/>
    <mergeCell ref="K82:P82"/>
    <mergeCell ref="I66:J66"/>
    <mergeCell ref="K66:M66"/>
    <mergeCell ref="E76:G76"/>
    <mergeCell ref="H76:J76"/>
    <mergeCell ref="K76:M76"/>
    <mergeCell ref="N76:P76"/>
    <mergeCell ref="E77:J77"/>
    <mergeCell ref="K77:P77"/>
    <mergeCell ref="E79:J79"/>
    <mergeCell ref="K79:P79"/>
    <mergeCell ref="E80:J80"/>
    <mergeCell ref="K80:P80"/>
    <mergeCell ref="A67:C67"/>
    <mergeCell ref="E69:J69"/>
    <mergeCell ref="K69:P69"/>
    <mergeCell ref="H81:J81"/>
    <mergeCell ref="K81:M81"/>
    <mergeCell ref="B74:B76"/>
    <mergeCell ref="C74:D74"/>
    <mergeCell ref="N73:P73"/>
    <mergeCell ref="H86:J86"/>
    <mergeCell ref="K86:M86"/>
    <mergeCell ref="N86:P86"/>
    <mergeCell ref="Q87:R87"/>
    <mergeCell ref="B58:C59"/>
    <mergeCell ref="N60:O60"/>
    <mergeCell ref="P60:Q60"/>
    <mergeCell ref="R60:S60"/>
    <mergeCell ref="B60:J60"/>
    <mergeCell ref="N61:Q62"/>
    <mergeCell ref="R61:S62"/>
    <mergeCell ref="Q82:R82"/>
    <mergeCell ref="N78:P78"/>
    <mergeCell ref="Q78:R78"/>
    <mergeCell ref="B77:D77"/>
    <mergeCell ref="Q77:R77"/>
    <mergeCell ref="B79:B81"/>
    <mergeCell ref="C79:D79"/>
    <mergeCell ref="Q79:R81"/>
    <mergeCell ref="C80:D80"/>
    <mergeCell ref="E81:G81"/>
    <mergeCell ref="N66:O66"/>
    <mergeCell ref="P66:S66"/>
    <mergeCell ref="G59:H59"/>
    <mergeCell ref="Q83:R83"/>
    <mergeCell ref="B92:D92"/>
    <mergeCell ref="Q92:R92"/>
    <mergeCell ref="N88:P88"/>
    <mergeCell ref="Q88:R88"/>
    <mergeCell ref="B84:B86"/>
    <mergeCell ref="C84:D84"/>
    <mergeCell ref="Q84:R86"/>
    <mergeCell ref="C85:D85"/>
    <mergeCell ref="B89:B91"/>
    <mergeCell ref="C89:D89"/>
    <mergeCell ref="Q89:R91"/>
    <mergeCell ref="C90:D90"/>
    <mergeCell ref="B87:D87"/>
    <mergeCell ref="E87:J87"/>
    <mergeCell ref="K87:P87"/>
    <mergeCell ref="E89:J89"/>
    <mergeCell ref="K89:P89"/>
    <mergeCell ref="E90:J90"/>
    <mergeCell ref="K90:P90"/>
    <mergeCell ref="E84:J84"/>
    <mergeCell ref="K84:P84"/>
    <mergeCell ref="E85:J85"/>
    <mergeCell ref="E86:G86"/>
    <mergeCell ref="B94:B96"/>
    <mergeCell ref="C94:D94"/>
    <mergeCell ref="Q94:R96"/>
    <mergeCell ref="C95:D95"/>
    <mergeCell ref="Q102:R104"/>
    <mergeCell ref="N104:P104"/>
    <mergeCell ref="E96:G96"/>
    <mergeCell ref="H96:J96"/>
    <mergeCell ref="K96:M96"/>
    <mergeCell ref="N96:P96"/>
    <mergeCell ref="A100:C100"/>
    <mergeCell ref="B102:B104"/>
    <mergeCell ref="V4:W4"/>
    <mergeCell ref="R34:S34"/>
    <mergeCell ref="N106:P106"/>
    <mergeCell ref="T34:U34"/>
    <mergeCell ref="D34:E34"/>
    <mergeCell ref="D35:E35"/>
    <mergeCell ref="D36:E36"/>
    <mergeCell ref="F36:G36"/>
    <mergeCell ref="D37:E37"/>
    <mergeCell ref="F37:G37"/>
    <mergeCell ref="H37:I37"/>
    <mergeCell ref="P49:Q49"/>
    <mergeCell ref="R49:S49"/>
    <mergeCell ref="N52:O52"/>
    <mergeCell ref="P52:Q52"/>
    <mergeCell ref="R52:S52"/>
    <mergeCell ref="C103:D103"/>
    <mergeCell ref="K97:P97"/>
    <mergeCell ref="L99:O99"/>
    <mergeCell ref="P99:R99"/>
    <mergeCell ref="I56:J56"/>
    <mergeCell ref="K56:L56"/>
    <mergeCell ref="N57:O57"/>
    <mergeCell ref="C102:D102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120:R120"/>
    <mergeCell ref="E121:G121"/>
    <mergeCell ref="H121:J121"/>
    <mergeCell ref="N121:P121"/>
    <mergeCell ref="B122:B124"/>
    <mergeCell ref="C122:D122"/>
    <mergeCell ref="Q122:R124"/>
    <mergeCell ref="N124:P124"/>
    <mergeCell ref="E120:J120"/>
    <mergeCell ref="Q105:R105"/>
    <mergeCell ref="N98:P98"/>
    <mergeCell ref="Q98:R98"/>
    <mergeCell ref="K120:P120"/>
    <mergeCell ref="E122:J122"/>
    <mergeCell ref="K122:P122"/>
    <mergeCell ref="E123:J123"/>
    <mergeCell ref="B41:C41"/>
    <mergeCell ref="D41:E41"/>
    <mergeCell ref="F41:G41"/>
    <mergeCell ref="E106:G106"/>
    <mergeCell ref="H106:J106"/>
    <mergeCell ref="B50:C51"/>
    <mergeCell ref="I51:J51"/>
    <mergeCell ref="K51:L51"/>
    <mergeCell ref="D49:F49"/>
    <mergeCell ref="G49:H49"/>
    <mergeCell ref="I49:J49"/>
    <mergeCell ref="K49:L49"/>
    <mergeCell ref="B52:C53"/>
    <mergeCell ref="I53:J53"/>
    <mergeCell ref="K53:L53"/>
    <mergeCell ref="D52:F52"/>
    <mergeCell ref="G52:H52"/>
    <mergeCell ref="I52:J52"/>
    <mergeCell ref="K52:L52"/>
    <mergeCell ref="E97:J97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6:S36"/>
    <mergeCell ref="M37:S37"/>
    <mergeCell ref="P34:Q34"/>
    <mergeCell ref="F35:I35"/>
    <mergeCell ref="J35:K38"/>
    <mergeCell ref="H36:I36"/>
    <mergeCell ref="R38:S38"/>
    <mergeCell ref="D38:E38"/>
    <mergeCell ref="F38:G38"/>
    <mergeCell ref="M40:N40"/>
    <mergeCell ref="M41:N41"/>
    <mergeCell ref="M42:N42"/>
    <mergeCell ref="M43:N43"/>
    <mergeCell ref="M44:N44"/>
    <mergeCell ref="M45:N45"/>
    <mergeCell ref="C70:D70"/>
    <mergeCell ref="B69:B71"/>
    <mergeCell ref="C69:D69"/>
    <mergeCell ref="R57:S57"/>
    <mergeCell ref="D58:F58"/>
    <mergeCell ref="G58:H58"/>
    <mergeCell ref="I58:J58"/>
    <mergeCell ref="K58:L58"/>
    <mergeCell ref="R54:S54"/>
    <mergeCell ref="B54:C55"/>
    <mergeCell ref="B56:C57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K60:L60"/>
    <mergeCell ref="N59:O59"/>
    <mergeCell ref="P59:Q59"/>
    <mergeCell ref="I59:J59"/>
    <mergeCell ref="K59:L59"/>
    <mergeCell ref="P57:Q57"/>
    <mergeCell ref="R59:S59"/>
    <mergeCell ref="D59:F59"/>
    <mergeCell ref="Q74:R76"/>
    <mergeCell ref="C75:D75"/>
    <mergeCell ref="E74:J74"/>
    <mergeCell ref="K74:P74"/>
    <mergeCell ref="E75:J75"/>
    <mergeCell ref="K75:P75"/>
    <mergeCell ref="Q73:R73"/>
    <mergeCell ref="B72:D72"/>
    <mergeCell ref="E70:J70"/>
    <mergeCell ref="K70:P70"/>
    <mergeCell ref="E71:G71"/>
    <mergeCell ref="H71:J71"/>
    <mergeCell ref="K71:M71"/>
    <mergeCell ref="N71:P71"/>
    <mergeCell ref="E72:J72"/>
    <mergeCell ref="K72:P72"/>
    <mergeCell ref="Q110:R110"/>
    <mergeCell ref="B97:D97"/>
    <mergeCell ref="Q97:R97"/>
    <mergeCell ref="E103:J103"/>
    <mergeCell ref="K103:P103"/>
    <mergeCell ref="E104:G104"/>
    <mergeCell ref="H104:J104"/>
    <mergeCell ref="K104:M104"/>
    <mergeCell ref="E105:J105"/>
    <mergeCell ref="K105:P105"/>
    <mergeCell ref="B105:D105"/>
    <mergeCell ref="K107:P107"/>
    <mergeCell ref="E108:J108"/>
    <mergeCell ref="K108:P108"/>
    <mergeCell ref="E109:G109"/>
    <mergeCell ref="H109:J109"/>
    <mergeCell ref="Q107:R109"/>
    <mergeCell ref="N109:P109"/>
    <mergeCell ref="B110:D110"/>
    <mergeCell ref="C112:D112"/>
    <mergeCell ref="Q112:R114"/>
    <mergeCell ref="N114:P114"/>
    <mergeCell ref="Q111:R111"/>
    <mergeCell ref="B111:D111"/>
    <mergeCell ref="C113:D113"/>
    <mergeCell ref="E112:J112"/>
    <mergeCell ref="K112:P112"/>
    <mergeCell ref="E113:J113"/>
    <mergeCell ref="K113:P113"/>
    <mergeCell ref="E114:G114"/>
    <mergeCell ref="H114:J114"/>
    <mergeCell ref="K114:M114"/>
    <mergeCell ref="Q130:R130"/>
    <mergeCell ref="E131:G131"/>
    <mergeCell ref="H131:J131"/>
    <mergeCell ref="N131:P131"/>
    <mergeCell ref="L132:O132"/>
    <mergeCell ref="P132:R132"/>
    <mergeCell ref="E130:J130"/>
    <mergeCell ref="K130:P130"/>
    <mergeCell ref="B106:D106"/>
    <mergeCell ref="Q106:R106"/>
    <mergeCell ref="C108:D108"/>
    <mergeCell ref="B107:B109"/>
    <mergeCell ref="Q115:R115"/>
    <mergeCell ref="E116:G116"/>
    <mergeCell ref="H116:J116"/>
    <mergeCell ref="N116:P116"/>
    <mergeCell ref="B117:B119"/>
    <mergeCell ref="C117:D117"/>
    <mergeCell ref="Q117:R119"/>
    <mergeCell ref="N119:P119"/>
    <mergeCell ref="E118:J118"/>
    <mergeCell ref="K118:P118"/>
    <mergeCell ref="E119:G119"/>
    <mergeCell ref="H119:J119"/>
    <mergeCell ref="Q125:R125"/>
    <mergeCell ref="E126:G126"/>
    <mergeCell ref="H126:J126"/>
    <mergeCell ref="N126:P126"/>
    <mergeCell ref="B127:B129"/>
    <mergeCell ref="C127:D127"/>
    <mergeCell ref="Q127:R129"/>
    <mergeCell ref="N129:P129"/>
    <mergeCell ref="E125:J125"/>
    <mergeCell ref="K125:P125"/>
    <mergeCell ref="E127:J127"/>
    <mergeCell ref="K127:P127"/>
    <mergeCell ref="E128:J128"/>
    <mergeCell ref="K128:P128"/>
    <mergeCell ref="E129:G129"/>
    <mergeCell ref="K9:M9"/>
    <mergeCell ref="B130:D130"/>
    <mergeCell ref="H129:J129"/>
    <mergeCell ref="K129:M129"/>
    <mergeCell ref="B120:D120"/>
    <mergeCell ref="B115:D115"/>
    <mergeCell ref="B48:C49"/>
    <mergeCell ref="D48:F48"/>
    <mergeCell ref="G48:H48"/>
    <mergeCell ref="D40:E40"/>
    <mergeCell ref="F40:G40"/>
    <mergeCell ref="H40:I40"/>
    <mergeCell ref="J40:K40"/>
    <mergeCell ref="J41:K41"/>
    <mergeCell ref="B47:C47"/>
    <mergeCell ref="C107:D107"/>
    <mergeCell ref="K85:P85"/>
    <mergeCell ref="B125:D125"/>
    <mergeCell ref="K123:P123"/>
    <mergeCell ref="E124:G124"/>
    <mergeCell ref="H124:J124"/>
    <mergeCell ref="K124:M124"/>
    <mergeCell ref="K119:M119"/>
    <mergeCell ref="B112:B114"/>
    <mergeCell ref="R39:S39"/>
    <mergeCell ref="R40:S40"/>
    <mergeCell ref="R41:S41"/>
    <mergeCell ref="R42:S42"/>
    <mergeCell ref="R43:S43"/>
    <mergeCell ref="R44:S44"/>
    <mergeCell ref="R45:S45"/>
    <mergeCell ref="O38:Q38"/>
    <mergeCell ref="O39:Q39"/>
    <mergeCell ref="O40:Q40"/>
    <mergeCell ref="O41:Q41"/>
    <mergeCell ref="O42:Q42"/>
    <mergeCell ref="O43:Q43"/>
    <mergeCell ref="O44:Q44"/>
    <mergeCell ref="O45:Q45"/>
  </mergeCells>
  <phoneticPr fontId="2"/>
  <dataValidations count="4">
    <dataValidation imeMode="disabled" allowBlank="1" showInputMessage="1" showErrorMessage="1" sqref="B58 B54 B48 B56 B50 B52 K66" xr:uid="{0A8E106F-FFF4-4D24-B363-824469FEEEA3}"/>
    <dataValidation type="list" allowBlank="1" showInputMessage="1" showErrorMessage="1" sqref="P1" xr:uid="{000FFEC7-42C8-40BB-8CD9-C0C253071771}">
      <formula1>$T$1:$T$4</formula1>
    </dataValidation>
    <dataValidation type="list" allowBlank="1" showInputMessage="1" showErrorMessage="1" sqref="L2" xr:uid="{E3AF3201-957E-4E52-83E8-6F120528FE7E}">
      <formula1>$V$39:$V$41</formula1>
    </dataValidation>
    <dataValidation type="list" allowBlank="1" showInputMessage="1" sqref="O39:O44" xr:uid="{09CBE27A-6A67-472A-8B9B-03B202DBF487}">
      <formula1>$T$39:$T$41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C4" sqref="C4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109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131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37" customFormat="1" ht="23.25" customHeight="1">
      <c r="A4" s="14"/>
      <c r="B4" s="125"/>
      <c r="C4" s="124" t="s">
        <v>93</v>
      </c>
      <c r="D4" s="106"/>
      <c r="E4" s="106"/>
      <c r="F4" s="106"/>
      <c r="G4" s="107"/>
      <c r="H4" s="393" t="s">
        <v>43</v>
      </c>
      <c r="I4" s="489"/>
      <c r="J4" s="393"/>
      <c r="K4" s="393"/>
      <c r="L4" s="393"/>
      <c r="M4" s="393"/>
      <c r="N4" s="389" t="s">
        <v>44</v>
      </c>
      <c r="O4" s="489"/>
      <c r="P4" s="389"/>
      <c r="Q4" s="389"/>
      <c r="R4" s="389"/>
      <c r="S4" s="389"/>
      <c r="T4" s="51" t="s">
        <v>54</v>
      </c>
    </row>
    <row r="5" spans="1:23" s="37" customFormat="1" ht="23.25" customHeight="1">
      <c r="A5" s="106"/>
      <c r="B5" s="106"/>
      <c r="C5" s="106"/>
      <c r="D5" s="126"/>
      <c r="E5" s="126"/>
      <c r="F5" s="126"/>
      <c r="G5" s="127"/>
      <c r="H5" s="389" t="s">
        <v>65</v>
      </c>
      <c r="I5" s="489"/>
      <c r="J5" s="389"/>
      <c r="K5" s="393"/>
      <c r="L5" s="393"/>
      <c r="M5" s="393"/>
      <c r="N5" s="389" t="s">
        <v>64</v>
      </c>
      <c r="O5" s="489"/>
      <c r="P5" s="389"/>
      <c r="Q5" s="393"/>
      <c r="R5" s="393"/>
      <c r="S5" s="393"/>
      <c r="T5" s="106"/>
    </row>
    <row r="6" spans="1:23" s="37" customFormat="1" ht="12" customHeight="1">
      <c r="B6" s="106"/>
      <c r="C6" s="106"/>
      <c r="D6" s="126"/>
      <c r="E6" s="126"/>
      <c r="F6" s="126"/>
      <c r="G6" s="127"/>
      <c r="H6" s="128"/>
      <c r="I6" s="106"/>
      <c r="J6" s="128"/>
      <c r="K6" s="127"/>
      <c r="L6" s="127"/>
      <c r="M6" s="127"/>
      <c r="N6" s="128"/>
      <c r="O6" s="106"/>
      <c r="P6" s="128"/>
      <c r="Q6" s="127"/>
      <c r="R6" s="127"/>
      <c r="S6" s="127"/>
      <c r="T6" s="106"/>
    </row>
    <row r="7" spans="1:23" s="37" customFormat="1" ht="23.25" customHeight="1" thickBot="1">
      <c r="A7" s="106" t="s">
        <v>133</v>
      </c>
      <c r="R7" s="127"/>
      <c r="S7" s="127"/>
      <c r="T7" s="106"/>
    </row>
    <row r="8" spans="1:23" s="37" customFormat="1" ht="24.75" customHeight="1">
      <c r="B8" s="500" t="s">
        <v>113</v>
      </c>
      <c r="C8" s="500"/>
      <c r="D8" s="500"/>
      <c r="E8" s="500" t="s">
        <v>114</v>
      </c>
      <c r="F8" s="500"/>
      <c r="G8" s="500"/>
      <c r="H8" s="500" t="s">
        <v>115</v>
      </c>
      <c r="I8" s="500"/>
      <c r="J8" s="500"/>
      <c r="K8" s="500" t="s">
        <v>116</v>
      </c>
      <c r="L8" s="500"/>
      <c r="M8" s="500"/>
      <c r="N8" s="128"/>
      <c r="O8" s="106"/>
      <c r="P8" s="128"/>
      <c r="R8" s="127"/>
      <c r="S8" s="127"/>
      <c r="T8" s="106"/>
    </row>
    <row r="9" spans="1:23" s="37" customFormat="1" ht="24.75" customHeight="1" thickBot="1">
      <c r="B9" s="167" t="s">
        <v>126</v>
      </c>
      <c r="C9" s="167"/>
      <c r="D9" s="167"/>
      <c r="E9" s="167" t="s">
        <v>127</v>
      </c>
      <c r="F9" s="167"/>
      <c r="G9" s="167"/>
      <c r="H9" s="167" t="s">
        <v>128</v>
      </c>
      <c r="I9" s="167"/>
      <c r="J9" s="167"/>
      <c r="K9" s="167" t="s">
        <v>129</v>
      </c>
      <c r="L9" s="167"/>
      <c r="M9" s="167"/>
      <c r="N9" s="128"/>
      <c r="O9" s="106"/>
      <c r="P9" s="128"/>
      <c r="R9" s="127"/>
      <c r="S9" s="127"/>
      <c r="T9" s="10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68" t="s">
        <v>39</v>
      </c>
      <c r="B11" s="369"/>
      <c r="C11" s="369"/>
      <c r="D11" s="370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90" t="s">
        <v>11</v>
      </c>
      <c r="C13" s="491"/>
      <c r="D13" s="491"/>
      <c r="E13" s="491"/>
      <c r="F13" s="492" t="s">
        <v>57</v>
      </c>
      <c r="G13" s="170"/>
      <c r="H13" s="493" t="s">
        <v>33</v>
      </c>
      <c r="I13" s="494"/>
      <c r="J13" s="493" t="s">
        <v>34</v>
      </c>
      <c r="K13" s="494"/>
      <c r="L13" s="493" t="s">
        <v>35</v>
      </c>
      <c r="M13" s="494"/>
      <c r="N13" s="495" t="s">
        <v>36</v>
      </c>
      <c r="O13" s="496"/>
      <c r="P13" s="497" t="s">
        <v>138</v>
      </c>
      <c r="Q13" s="247"/>
      <c r="R13" s="498" t="s">
        <v>58</v>
      </c>
      <c r="S13" s="499"/>
      <c r="T13" s="24"/>
      <c r="U13" s="24"/>
      <c r="V13" s="24"/>
      <c r="W13" s="24"/>
    </row>
    <row r="14" spans="1:23" s="13" customFormat="1" ht="25.5" customHeight="1">
      <c r="A14" s="25"/>
      <c r="B14" s="501" t="s">
        <v>63</v>
      </c>
      <c r="C14" s="502"/>
      <c r="D14" s="502"/>
      <c r="E14" s="502"/>
      <c r="F14" s="518" t="s">
        <v>104</v>
      </c>
      <c r="G14" s="260"/>
      <c r="H14" s="558"/>
      <c r="I14" s="559"/>
      <c r="J14" s="562"/>
      <c r="K14" s="563"/>
      <c r="L14" s="562"/>
      <c r="M14" s="563"/>
      <c r="N14" s="564">
        <f>SUM(J14:M14)</f>
        <v>0</v>
      </c>
      <c r="O14" s="564"/>
      <c r="P14" s="524">
        <f>H14-N14-N15-N16</f>
        <v>0</v>
      </c>
      <c r="Q14" s="525"/>
      <c r="R14" s="599" t="s">
        <v>59</v>
      </c>
      <c r="S14" s="600"/>
      <c r="T14" s="24"/>
      <c r="U14" s="24"/>
      <c r="V14" s="24"/>
      <c r="W14" s="24"/>
    </row>
    <row r="15" spans="1:23" s="13" customFormat="1" ht="25.5" customHeight="1">
      <c r="A15" s="25"/>
      <c r="B15" s="503"/>
      <c r="C15" s="504"/>
      <c r="D15" s="504"/>
      <c r="E15" s="504"/>
      <c r="F15" s="565" t="s">
        <v>55</v>
      </c>
      <c r="G15" s="353"/>
      <c r="H15" s="560"/>
      <c r="I15" s="561"/>
      <c r="J15" s="552"/>
      <c r="K15" s="553"/>
      <c r="L15" s="552"/>
      <c r="M15" s="553"/>
      <c r="N15" s="554">
        <f>SUM(J15:M15)</f>
        <v>0</v>
      </c>
      <c r="O15" s="554"/>
      <c r="P15" s="526"/>
      <c r="Q15" s="527"/>
      <c r="R15" s="389" t="s">
        <v>60</v>
      </c>
      <c r="S15" s="594"/>
      <c r="T15" s="24"/>
      <c r="U15" s="24"/>
      <c r="V15" s="24"/>
      <c r="W15" s="24"/>
    </row>
    <row r="16" spans="1:23" s="13" customFormat="1" ht="25.5" customHeight="1" thickBot="1">
      <c r="A16" s="25"/>
      <c r="B16" s="505"/>
      <c r="C16" s="506"/>
      <c r="D16" s="506"/>
      <c r="E16" s="506"/>
      <c r="F16" s="566" t="s">
        <v>56</v>
      </c>
      <c r="G16" s="298"/>
      <c r="H16" s="536"/>
      <c r="I16" s="537"/>
      <c r="J16" s="534"/>
      <c r="K16" s="535"/>
      <c r="L16" s="534"/>
      <c r="M16" s="535"/>
      <c r="N16" s="555">
        <f>SUM(J16:M16)</f>
        <v>0</v>
      </c>
      <c r="O16" s="555"/>
      <c r="P16" s="508"/>
      <c r="Q16" s="528"/>
      <c r="R16" s="595" t="s">
        <v>61</v>
      </c>
      <c r="S16" s="596"/>
      <c r="T16" s="24"/>
      <c r="U16" s="24"/>
      <c r="V16" s="24"/>
      <c r="W16" s="24"/>
    </row>
    <row r="17" spans="1:26" s="13" customFormat="1" ht="25.5" customHeight="1" thickBot="1">
      <c r="A17" s="25"/>
      <c r="B17" s="480" t="s">
        <v>132</v>
      </c>
      <c r="C17" s="481"/>
      <c r="D17" s="481"/>
      <c r="E17" s="481"/>
      <c r="F17" s="482" t="s">
        <v>29</v>
      </c>
      <c r="G17" s="483"/>
      <c r="H17" s="536"/>
      <c r="I17" s="537"/>
      <c r="J17" s="536"/>
      <c r="K17" s="537"/>
      <c r="L17" s="536"/>
      <c r="M17" s="537"/>
      <c r="N17" s="556">
        <f>SUM(J17:M17)</f>
        <v>0</v>
      </c>
      <c r="O17" s="556"/>
      <c r="P17" s="507">
        <f>H17-N17</f>
        <v>0</v>
      </c>
      <c r="Q17" s="508"/>
      <c r="R17" s="597" t="s">
        <v>59</v>
      </c>
      <c r="S17" s="598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117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68" t="s">
        <v>40</v>
      </c>
      <c r="B20" s="369"/>
      <c r="C20" s="370"/>
      <c r="D20" s="93" t="s">
        <v>103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102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33" t="s">
        <v>13</v>
      </c>
      <c r="C24" s="108" t="s">
        <v>6</v>
      </c>
      <c r="D24" s="258" t="s">
        <v>7</v>
      </c>
      <c r="E24" s="260"/>
      <c r="F24" s="258" t="s">
        <v>8</v>
      </c>
      <c r="G24" s="260"/>
      <c r="H24" s="258" t="s">
        <v>9</v>
      </c>
      <c r="I24" s="260"/>
      <c r="J24" s="258" t="s">
        <v>10</v>
      </c>
      <c r="K24" s="260"/>
      <c r="L24" s="258" t="s">
        <v>18</v>
      </c>
      <c r="M24" s="260"/>
      <c r="N24" s="258" t="s">
        <v>19</v>
      </c>
      <c r="O24" s="260"/>
      <c r="P24" s="258" t="s">
        <v>30</v>
      </c>
      <c r="Q24" s="260"/>
      <c r="R24" s="258" t="s">
        <v>86</v>
      </c>
      <c r="S24" s="321"/>
      <c r="T24" s="374"/>
      <c r="U24" s="374"/>
      <c r="W24" s="39"/>
      <c r="X24" s="39"/>
    </row>
    <row r="25" spans="1:26" ht="24.75" customHeight="1">
      <c r="A25" s="22"/>
      <c r="B25" s="434"/>
      <c r="C25" s="111" t="s">
        <v>2</v>
      </c>
      <c r="D25" s="350">
        <v>45021</v>
      </c>
      <c r="E25" s="351"/>
      <c r="F25" s="350">
        <v>45057</v>
      </c>
      <c r="G25" s="351"/>
      <c r="H25" s="350">
        <v>45085</v>
      </c>
      <c r="I25" s="351"/>
      <c r="J25" s="350">
        <v>45099</v>
      </c>
      <c r="K25" s="351"/>
      <c r="L25" s="350">
        <v>45161</v>
      </c>
      <c r="M25" s="351"/>
      <c r="N25" s="350">
        <v>45176</v>
      </c>
      <c r="O25" s="351"/>
      <c r="P25" s="350">
        <v>44937</v>
      </c>
      <c r="Q25" s="351"/>
      <c r="R25" s="350">
        <v>45316</v>
      </c>
      <c r="S25" s="567"/>
      <c r="T25" s="476"/>
      <c r="U25" s="476"/>
      <c r="W25" s="40"/>
      <c r="X25" s="40"/>
    </row>
    <row r="26" spans="1:26" ht="24.75" customHeight="1">
      <c r="A26" s="22"/>
      <c r="B26" s="434"/>
      <c r="C26" s="111" t="s">
        <v>14</v>
      </c>
      <c r="D26" s="193" t="s">
        <v>3</v>
      </c>
      <c r="E26" s="195"/>
      <c r="F26" s="193" t="s">
        <v>3</v>
      </c>
      <c r="G26" s="195"/>
      <c r="H26" s="193" t="s">
        <v>3</v>
      </c>
      <c r="I26" s="195"/>
      <c r="J26" s="193" t="s">
        <v>3</v>
      </c>
      <c r="K26" s="195"/>
      <c r="L26" s="193" t="s">
        <v>3</v>
      </c>
      <c r="M26" s="195"/>
      <c r="N26" s="193" t="s">
        <v>3</v>
      </c>
      <c r="O26" s="195"/>
      <c r="P26" s="193" t="s">
        <v>107</v>
      </c>
      <c r="Q26" s="195"/>
      <c r="R26" s="193" t="s">
        <v>3</v>
      </c>
      <c r="S26" s="574"/>
      <c r="T26" s="469"/>
      <c r="U26" s="469"/>
      <c r="W26" s="41"/>
      <c r="X26" s="42"/>
      <c r="Y26" s="42"/>
      <c r="Z26" s="43"/>
    </row>
    <row r="27" spans="1:26" ht="24.75" customHeight="1" thickBot="1">
      <c r="A27" s="22"/>
      <c r="B27" s="435"/>
      <c r="C27" s="112" t="s">
        <v>4</v>
      </c>
      <c r="D27" s="329" t="s">
        <v>73</v>
      </c>
      <c r="E27" s="330"/>
      <c r="F27" s="329" t="s">
        <v>73</v>
      </c>
      <c r="G27" s="330"/>
      <c r="H27" s="329" t="s">
        <v>73</v>
      </c>
      <c r="I27" s="330"/>
      <c r="J27" s="329" t="s">
        <v>73</v>
      </c>
      <c r="K27" s="330"/>
      <c r="L27" s="329" t="s">
        <v>73</v>
      </c>
      <c r="M27" s="330"/>
      <c r="N27" s="329" t="s">
        <v>73</v>
      </c>
      <c r="O27" s="330"/>
      <c r="P27" s="568"/>
      <c r="Q27" s="569"/>
      <c r="R27" s="329" t="s">
        <v>73</v>
      </c>
      <c r="S27" s="470"/>
      <c r="T27" s="469"/>
      <c r="U27" s="469"/>
      <c r="W27" s="41"/>
      <c r="X27" s="44"/>
      <c r="Y27" s="44"/>
      <c r="Z27" s="43"/>
    </row>
    <row r="28" spans="1:26" s="46" customFormat="1" ht="24.75" customHeight="1">
      <c r="A28" s="45"/>
      <c r="B28" s="461"/>
      <c r="C28" s="462"/>
      <c r="D28" s="562"/>
      <c r="E28" s="563"/>
      <c r="F28" s="562"/>
      <c r="G28" s="563"/>
      <c r="H28" s="562"/>
      <c r="I28" s="563"/>
      <c r="J28" s="562"/>
      <c r="K28" s="563"/>
      <c r="L28" s="562"/>
      <c r="M28" s="563"/>
      <c r="N28" s="562"/>
      <c r="O28" s="563"/>
      <c r="P28" s="570"/>
      <c r="Q28" s="571"/>
      <c r="R28" s="572"/>
      <c r="S28" s="573"/>
      <c r="T28" s="439"/>
      <c r="U28" s="440"/>
      <c r="W28" s="47"/>
      <c r="X28" s="48"/>
      <c r="Y28" s="48"/>
      <c r="Z28" s="47"/>
    </row>
    <row r="29" spans="1:26" s="46" customFormat="1" ht="24.75" customHeight="1">
      <c r="A29" s="45"/>
      <c r="B29" s="451"/>
      <c r="C29" s="452"/>
      <c r="D29" s="552"/>
      <c r="E29" s="553"/>
      <c r="F29" s="552"/>
      <c r="G29" s="553"/>
      <c r="H29" s="552"/>
      <c r="I29" s="553"/>
      <c r="J29" s="552"/>
      <c r="K29" s="553"/>
      <c r="L29" s="552"/>
      <c r="M29" s="553"/>
      <c r="N29" s="552"/>
      <c r="O29" s="553"/>
      <c r="P29" s="575"/>
      <c r="Q29" s="576"/>
      <c r="R29" s="577"/>
      <c r="S29" s="578"/>
      <c r="T29" s="439"/>
      <c r="U29" s="440"/>
      <c r="W29" s="47"/>
      <c r="X29" s="48"/>
      <c r="Y29" s="48"/>
      <c r="Z29" s="47"/>
    </row>
    <row r="30" spans="1:26" s="46" customFormat="1" ht="24.75" customHeight="1">
      <c r="A30" s="45"/>
      <c r="B30" s="451"/>
      <c r="C30" s="452"/>
      <c r="D30" s="552"/>
      <c r="E30" s="553"/>
      <c r="F30" s="552"/>
      <c r="G30" s="553"/>
      <c r="H30" s="552"/>
      <c r="I30" s="553"/>
      <c r="J30" s="552"/>
      <c r="K30" s="553"/>
      <c r="L30" s="552"/>
      <c r="M30" s="553"/>
      <c r="N30" s="552"/>
      <c r="O30" s="553"/>
      <c r="P30" s="575"/>
      <c r="Q30" s="576"/>
      <c r="R30" s="577"/>
      <c r="S30" s="578"/>
      <c r="T30" s="439"/>
      <c r="U30" s="440"/>
      <c r="W30" s="47"/>
      <c r="X30" s="47"/>
      <c r="Y30" s="47"/>
      <c r="Z30" s="47"/>
    </row>
    <row r="31" spans="1:26" s="46" customFormat="1" ht="24.75" customHeight="1">
      <c r="A31" s="45"/>
      <c r="B31" s="451"/>
      <c r="C31" s="452"/>
      <c r="D31" s="552"/>
      <c r="E31" s="553"/>
      <c r="F31" s="552"/>
      <c r="G31" s="553"/>
      <c r="H31" s="552"/>
      <c r="I31" s="553"/>
      <c r="J31" s="552"/>
      <c r="K31" s="553"/>
      <c r="L31" s="552"/>
      <c r="M31" s="553"/>
      <c r="N31" s="552"/>
      <c r="O31" s="553"/>
      <c r="P31" s="575"/>
      <c r="Q31" s="576"/>
      <c r="R31" s="577"/>
      <c r="S31" s="578"/>
      <c r="T31" s="439"/>
      <c r="U31" s="440"/>
      <c r="W31" s="47"/>
      <c r="X31" s="47"/>
      <c r="Y31" s="47"/>
      <c r="Z31" s="47"/>
    </row>
    <row r="32" spans="1:26" s="46" customFormat="1" ht="24.75" customHeight="1">
      <c r="A32" s="45"/>
      <c r="B32" s="451"/>
      <c r="C32" s="452"/>
      <c r="D32" s="552"/>
      <c r="E32" s="553"/>
      <c r="F32" s="552"/>
      <c r="G32" s="553"/>
      <c r="H32" s="552"/>
      <c r="I32" s="553"/>
      <c r="J32" s="552"/>
      <c r="K32" s="553"/>
      <c r="L32" s="552"/>
      <c r="M32" s="553"/>
      <c r="N32" s="552"/>
      <c r="O32" s="553"/>
      <c r="P32" s="575"/>
      <c r="Q32" s="576"/>
      <c r="R32" s="577"/>
      <c r="S32" s="578"/>
      <c r="T32" s="439"/>
      <c r="U32" s="440"/>
      <c r="W32" s="47"/>
      <c r="X32" s="47"/>
      <c r="Y32" s="47"/>
      <c r="Z32" s="47"/>
    </row>
    <row r="33" spans="1:23" s="46" customFormat="1" ht="24.75" customHeight="1" thickBot="1">
      <c r="A33" s="45"/>
      <c r="B33" s="441"/>
      <c r="C33" s="442"/>
      <c r="D33" s="592"/>
      <c r="E33" s="593"/>
      <c r="F33" s="592"/>
      <c r="G33" s="593"/>
      <c r="H33" s="592"/>
      <c r="I33" s="593"/>
      <c r="J33" s="592"/>
      <c r="K33" s="593"/>
      <c r="L33" s="592"/>
      <c r="M33" s="593"/>
      <c r="N33" s="592"/>
      <c r="O33" s="593"/>
      <c r="P33" s="624"/>
      <c r="Q33" s="625"/>
      <c r="R33" s="592"/>
      <c r="S33" s="623"/>
      <c r="T33" s="619"/>
      <c r="U33" s="620"/>
    </row>
    <row r="34" spans="1:23" s="46" customFormat="1" ht="24.75" customHeight="1" thickTop="1" thickBot="1">
      <c r="A34" s="45"/>
      <c r="B34" s="613" t="s">
        <v>0</v>
      </c>
      <c r="C34" s="614"/>
      <c r="D34" s="615">
        <f>SUM(D28:E33)</f>
        <v>0</v>
      </c>
      <c r="E34" s="616"/>
      <c r="F34" s="615">
        <f>SUM(F28:G33)</f>
        <v>0</v>
      </c>
      <c r="G34" s="616"/>
      <c r="H34" s="615">
        <f>SUM(H28:I33)</f>
        <v>0</v>
      </c>
      <c r="I34" s="616"/>
      <c r="J34" s="615">
        <f>SUM(J28:K33)</f>
        <v>0</v>
      </c>
      <c r="K34" s="616"/>
      <c r="L34" s="615">
        <f>SUM(L28:M33)</f>
        <v>0</v>
      </c>
      <c r="M34" s="616"/>
      <c r="N34" s="615">
        <f>SUM(N28:O33)</f>
        <v>0</v>
      </c>
      <c r="O34" s="616"/>
      <c r="P34" s="617"/>
      <c r="Q34" s="618"/>
      <c r="R34" s="526">
        <f>SUM(R28:S33)</f>
        <v>0</v>
      </c>
      <c r="S34" s="622"/>
      <c r="T34" s="349"/>
      <c r="U34" s="349"/>
    </row>
    <row r="35" spans="1:23" s="46" customFormat="1" ht="24.75" customHeight="1" thickBot="1">
      <c r="A35" s="45"/>
      <c r="B35" s="131"/>
      <c r="C35" s="131"/>
      <c r="D35" s="129"/>
      <c r="E35" s="129"/>
      <c r="F35" s="129"/>
      <c r="G35" s="129"/>
      <c r="H35" s="129"/>
      <c r="I35" s="129"/>
      <c r="J35" s="129"/>
      <c r="K35" s="129"/>
      <c r="L35" s="130"/>
      <c r="M35" s="130"/>
      <c r="N35" s="130"/>
      <c r="O35" s="130"/>
      <c r="P35" s="130"/>
      <c r="Q35" s="130"/>
      <c r="R35" s="130"/>
      <c r="S35" s="130"/>
      <c r="T35" s="94"/>
      <c r="U35" s="94"/>
    </row>
    <row r="36" spans="1:23" ht="27" customHeight="1" thickBot="1">
      <c r="A36" s="22"/>
      <c r="B36" s="433" t="s">
        <v>13</v>
      </c>
      <c r="C36" s="108" t="s">
        <v>6</v>
      </c>
      <c r="D36" s="258" t="s">
        <v>139</v>
      </c>
      <c r="E36" s="260"/>
      <c r="F36" s="258" t="s">
        <v>130</v>
      </c>
      <c r="G36" s="259"/>
      <c r="H36" s="259"/>
      <c r="I36" s="321"/>
      <c r="J36" s="621" t="s">
        <v>106</v>
      </c>
      <c r="K36" s="621"/>
      <c r="L36" s="110"/>
      <c r="M36" s="104"/>
      <c r="N36" s="104"/>
      <c r="O36" s="104"/>
      <c r="P36" s="104"/>
      <c r="Q36" s="104"/>
      <c r="R36" s="104"/>
      <c r="S36" s="104"/>
    </row>
    <row r="37" spans="1:23" ht="24.75" customHeight="1" thickTop="1">
      <c r="A37" s="22"/>
      <c r="B37" s="434"/>
      <c r="C37" s="111" t="s">
        <v>2</v>
      </c>
      <c r="D37" s="350">
        <v>45204</v>
      </c>
      <c r="E37" s="351"/>
      <c r="F37" s="350" t="s">
        <v>42</v>
      </c>
      <c r="G37" s="351"/>
      <c r="H37" s="350" t="s">
        <v>42</v>
      </c>
      <c r="I37" s="567"/>
      <c r="J37" s="322"/>
      <c r="K37" s="322"/>
      <c r="L37" s="110"/>
      <c r="M37" s="315" t="s">
        <v>29</v>
      </c>
      <c r="N37" s="316"/>
      <c r="O37" s="316"/>
      <c r="P37" s="316"/>
      <c r="Q37" s="316"/>
      <c r="R37" s="316"/>
      <c r="S37" s="317"/>
      <c r="T37" s="49"/>
    </row>
    <row r="38" spans="1:23" ht="24.75" customHeight="1">
      <c r="A38" s="22"/>
      <c r="B38" s="434"/>
      <c r="C38" s="111" t="s">
        <v>14</v>
      </c>
      <c r="D38" s="193" t="s">
        <v>107</v>
      </c>
      <c r="E38" s="195"/>
      <c r="F38" s="354" t="s">
        <v>26</v>
      </c>
      <c r="G38" s="353"/>
      <c r="H38" s="354" t="s">
        <v>26</v>
      </c>
      <c r="I38" s="688"/>
      <c r="J38" s="322"/>
      <c r="K38" s="322"/>
      <c r="L38" s="110"/>
      <c r="M38" s="318" t="s">
        <v>132</v>
      </c>
      <c r="N38" s="319"/>
      <c r="O38" s="319"/>
      <c r="P38" s="319"/>
      <c r="Q38" s="319"/>
      <c r="R38" s="319"/>
      <c r="S38" s="320"/>
      <c r="T38" s="50"/>
    </row>
    <row r="39" spans="1:23" ht="24.75" customHeight="1" thickBot="1">
      <c r="A39" s="22"/>
      <c r="B39" s="435"/>
      <c r="C39" s="112" t="s">
        <v>4</v>
      </c>
      <c r="D39" s="568"/>
      <c r="E39" s="569"/>
      <c r="F39" s="327" t="s">
        <v>27</v>
      </c>
      <c r="G39" s="298"/>
      <c r="H39" s="327" t="s">
        <v>27</v>
      </c>
      <c r="I39" s="689"/>
      <c r="J39" s="324"/>
      <c r="K39" s="324"/>
      <c r="L39" s="110"/>
      <c r="M39" s="429" t="s">
        <v>31</v>
      </c>
      <c r="N39" s="430"/>
      <c r="O39" s="152" t="s">
        <v>91</v>
      </c>
      <c r="P39" s="153"/>
      <c r="Q39" s="154"/>
      <c r="R39" s="327" t="s">
        <v>21</v>
      </c>
      <c r="S39" s="328"/>
      <c r="T39" s="50"/>
    </row>
    <row r="40" spans="1:23" s="46" customFormat="1" ht="24.75" customHeight="1">
      <c r="A40" s="45"/>
      <c r="B40" s="436">
        <f>B28</f>
        <v>0</v>
      </c>
      <c r="C40" s="437"/>
      <c r="D40" s="601"/>
      <c r="E40" s="602"/>
      <c r="F40" s="603"/>
      <c r="G40" s="604"/>
      <c r="H40" s="603"/>
      <c r="I40" s="605"/>
      <c r="J40" s="606">
        <f t="shared" ref="J40:J46" si="0">SUM(D28:S28)+SUM(D40:I40)</f>
        <v>0</v>
      </c>
      <c r="K40" s="606"/>
      <c r="L40" s="113"/>
      <c r="M40" s="431">
        <f>B28</f>
        <v>0</v>
      </c>
      <c r="N40" s="432"/>
      <c r="O40" s="155"/>
      <c r="P40" s="156"/>
      <c r="Q40" s="157"/>
      <c r="R40" s="603"/>
      <c r="S40" s="626"/>
      <c r="T40" s="46" t="s">
        <v>112</v>
      </c>
    </row>
    <row r="41" spans="1:23" s="46" customFormat="1" ht="24.75" customHeight="1">
      <c r="A41" s="45"/>
      <c r="B41" s="407">
        <f>B29</f>
        <v>0</v>
      </c>
      <c r="C41" s="408"/>
      <c r="D41" s="607"/>
      <c r="E41" s="608"/>
      <c r="F41" s="609"/>
      <c r="G41" s="610"/>
      <c r="H41" s="609"/>
      <c r="I41" s="611"/>
      <c r="J41" s="612">
        <f t="shared" si="0"/>
        <v>0</v>
      </c>
      <c r="K41" s="612"/>
      <c r="L41" s="113"/>
      <c r="M41" s="401">
        <f>B29</f>
        <v>0</v>
      </c>
      <c r="N41" s="402"/>
      <c r="O41" s="158"/>
      <c r="P41" s="159"/>
      <c r="Q41" s="160"/>
      <c r="R41" s="609"/>
      <c r="S41" s="627"/>
      <c r="T41" s="46" t="s">
        <v>111</v>
      </c>
    </row>
    <row r="42" spans="1:23" s="46" customFormat="1" ht="24.75" customHeight="1">
      <c r="A42" s="45"/>
      <c r="B42" s="407">
        <f t="shared" ref="B42:B44" si="1">B30</f>
        <v>0</v>
      </c>
      <c r="C42" s="408"/>
      <c r="D42" s="607"/>
      <c r="E42" s="608"/>
      <c r="F42" s="609"/>
      <c r="G42" s="610"/>
      <c r="H42" s="609"/>
      <c r="I42" s="611"/>
      <c r="J42" s="612">
        <f t="shared" si="0"/>
        <v>0</v>
      </c>
      <c r="K42" s="612"/>
      <c r="L42" s="113"/>
      <c r="M42" s="401">
        <f t="shared" ref="M42:M45" si="2">B30</f>
        <v>0</v>
      </c>
      <c r="N42" s="402"/>
      <c r="O42" s="158"/>
      <c r="P42" s="159"/>
      <c r="Q42" s="160"/>
      <c r="R42" s="609"/>
      <c r="S42" s="627"/>
      <c r="T42" s="46" t="s">
        <v>110</v>
      </c>
    </row>
    <row r="43" spans="1:23" s="46" customFormat="1" ht="24.75" customHeight="1">
      <c r="A43" s="45"/>
      <c r="B43" s="407">
        <f t="shared" si="1"/>
        <v>0</v>
      </c>
      <c r="C43" s="408"/>
      <c r="D43" s="607"/>
      <c r="E43" s="608"/>
      <c r="F43" s="609"/>
      <c r="G43" s="610"/>
      <c r="H43" s="609"/>
      <c r="I43" s="611"/>
      <c r="J43" s="612">
        <f t="shared" si="0"/>
        <v>0</v>
      </c>
      <c r="K43" s="612"/>
      <c r="L43" s="113"/>
      <c r="M43" s="401">
        <f t="shared" si="2"/>
        <v>0</v>
      </c>
      <c r="N43" s="402"/>
      <c r="O43" s="158"/>
      <c r="P43" s="159"/>
      <c r="Q43" s="160"/>
      <c r="R43" s="609"/>
      <c r="S43" s="627"/>
    </row>
    <row r="44" spans="1:23" s="46" customFormat="1" ht="24.75" customHeight="1">
      <c r="A44" s="45"/>
      <c r="B44" s="407">
        <f t="shared" si="1"/>
        <v>0</v>
      </c>
      <c r="C44" s="408"/>
      <c r="D44" s="607"/>
      <c r="E44" s="608"/>
      <c r="F44" s="609"/>
      <c r="G44" s="610"/>
      <c r="H44" s="609"/>
      <c r="I44" s="611"/>
      <c r="J44" s="612">
        <f t="shared" si="0"/>
        <v>0</v>
      </c>
      <c r="K44" s="638"/>
      <c r="L44" s="113"/>
      <c r="M44" s="401">
        <f t="shared" si="2"/>
        <v>0</v>
      </c>
      <c r="N44" s="402"/>
      <c r="O44" s="158"/>
      <c r="P44" s="159"/>
      <c r="Q44" s="160"/>
      <c r="R44" s="609"/>
      <c r="S44" s="627"/>
    </row>
    <row r="45" spans="1:23" s="46" customFormat="1" ht="24.75" customHeight="1" thickBot="1">
      <c r="A45" s="45"/>
      <c r="B45" s="407">
        <f>B33</f>
        <v>0</v>
      </c>
      <c r="C45" s="408"/>
      <c r="D45" s="639"/>
      <c r="E45" s="640"/>
      <c r="F45" s="628"/>
      <c r="G45" s="641"/>
      <c r="H45" s="628"/>
      <c r="I45" s="642"/>
      <c r="J45" s="643">
        <f t="shared" si="0"/>
        <v>0</v>
      </c>
      <c r="K45" s="644"/>
      <c r="L45" s="113"/>
      <c r="M45" s="401">
        <f t="shared" si="2"/>
        <v>0</v>
      </c>
      <c r="N45" s="402"/>
      <c r="O45" s="161"/>
      <c r="P45" s="162"/>
      <c r="Q45" s="163"/>
      <c r="R45" s="628"/>
      <c r="S45" s="629"/>
    </row>
    <row r="46" spans="1:23" s="46" customFormat="1" ht="24.75" customHeight="1" thickTop="1" thickBot="1">
      <c r="A46" s="45"/>
      <c r="B46" s="307" t="s">
        <v>0</v>
      </c>
      <c r="C46" s="308"/>
      <c r="D46" s="630"/>
      <c r="E46" s="631"/>
      <c r="F46" s="632">
        <f>SUM(F40:G45)</f>
        <v>0</v>
      </c>
      <c r="G46" s="633"/>
      <c r="H46" s="632">
        <f>SUM(H40:I45)</f>
        <v>0</v>
      </c>
      <c r="I46" s="634"/>
      <c r="J46" s="635">
        <f t="shared" si="0"/>
        <v>0</v>
      </c>
      <c r="K46" s="635"/>
      <c r="L46" s="113"/>
      <c r="M46" s="636" t="s">
        <v>38</v>
      </c>
      <c r="N46" s="637"/>
      <c r="O46" s="164"/>
      <c r="P46" s="165"/>
      <c r="Q46" s="166"/>
      <c r="R46" s="648">
        <f>SUM(R40:S45)</f>
        <v>0</v>
      </c>
      <c r="S46" s="649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45" t="s">
        <v>31</v>
      </c>
      <c r="C48" s="646"/>
      <c r="D48" s="413" t="s">
        <v>6</v>
      </c>
      <c r="E48" s="647"/>
      <c r="F48" s="646"/>
      <c r="G48" s="647" t="s">
        <v>2</v>
      </c>
      <c r="H48" s="646"/>
      <c r="I48" s="415" t="s">
        <v>20</v>
      </c>
      <c r="J48" s="416"/>
      <c r="K48" s="415" t="s">
        <v>32</v>
      </c>
      <c r="L48" s="417"/>
      <c r="M48" s="35">
        <v>2</v>
      </c>
      <c r="N48" s="35" t="s">
        <v>119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177">
        <f>+B28</f>
        <v>0</v>
      </c>
      <c r="C49" s="650"/>
      <c r="D49" s="653" t="s">
        <v>67</v>
      </c>
      <c r="E49" s="599"/>
      <c r="F49" s="599"/>
      <c r="G49" s="654"/>
      <c r="H49" s="654"/>
      <c r="I49" s="291"/>
      <c r="J49" s="291"/>
      <c r="K49" s="572"/>
      <c r="L49" s="573"/>
      <c r="M49" s="22"/>
      <c r="N49" s="189" t="s">
        <v>17</v>
      </c>
      <c r="O49" s="190"/>
      <c r="P49" s="246" t="s">
        <v>5</v>
      </c>
      <c r="Q49" s="247"/>
      <c r="R49" s="413" t="s">
        <v>15</v>
      </c>
      <c r="S49" s="414"/>
    </row>
    <row r="50" spans="1:252" s="58" customFormat="1" ht="24.75" customHeight="1" thickBot="1">
      <c r="A50" s="53" t="s">
        <v>16</v>
      </c>
      <c r="B50" s="651"/>
      <c r="C50" s="652"/>
      <c r="D50" s="655" t="s">
        <v>118</v>
      </c>
      <c r="E50" s="389"/>
      <c r="F50" s="389"/>
      <c r="G50" s="656"/>
      <c r="H50" s="656"/>
      <c r="I50" s="657"/>
      <c r="J50" s="657"/>
      <c r="K50" s="577"/>
      <c r="L50" s="578"/>
      <c r="M50" s="22"/>
      <c r="N50" s="418"/>
      <c r="O50" s="419"/>
      <c r="P50" s="305" t="s">
        <v>107</v>
      </c>
      <c r="Q50" s="306"/>
      <c r="R50" s="422"/>
      <c r="S50" s="423"/>
      <c r="IP50" s="58" t="e">
        <f>SUM(#REF!)</f>
        <v>#REF!</v>
      </c>
    </row>
    <row r="51" spans="1:252" s="58" customFormat="1" ht="24.75" customHeight="1">
      <c r="A51" s="53" t="s">
        <v>16</v>
      </c>
      <c r="B51" s="177">
        <f>+B29</f>
        <v>0</v>
      </c>
      <c r="C51" s="650"/>
      <c r="D51" s="653" t="s">
        <v>67</v>
      </c>
      <c r="E51" s="599"/>
      <c r="F51" s="599"/>
      <c r="G51" s="654"/>
      <c r="H51" s="654"/>
      <c r="I51" s="291"/>
      <c r="J51" s="291"/>
      <c r="K51" s="572"/>
      <c r="L51" s="573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651"/>
      <c r="C52" s="652"/>
      <c r="D52" s="658" t="s">
        <v>118</v>
      </c>
      <c r="E52" s="659"/>
      <c r="F52" s="659"/>
      <c r="G52" s="660"/>
      <c r="H52" s="660"/>
      <c r="I52" s="661"/>
      <c r="J52" s="661"/>
      <c r="K52" s="662"/>
      <c r="L52" s="663"/>
      <c r="M52" s="35">
        <v>3</v>
      </c>
      <c r="N52" s="35" t="s">
        <v>125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177">
        <f>+B30</f>
        <v>0</v>
      </c>
      <c r="C53" s="650"/>
      <c r="D53" s="653" t="s">
        <v>67</v>
      </c>
      <c r="E53" s="599"/>
      <c r="F53" s="599"/>
      <c r="G53" s="654"/>
      <c r="H53" s="654"/>
      <c r="I53" s="291"/>
      <c r="J53" s="291"/>
      <c r="K53" s="572"/>
      <c r="L53" s="573"/>
      <c r="M53" s="35"/>
      <c r="N53" s="189" t="s">
        <v>17</v>
      </c>
      <c r="O53" s="190"/>
      <c r="P53" s="246" t="s">
        <v>5</v>
      </c>
      <c r="Q53" s="247"/>
      <c r="R53" s="288" t="s">
        <v>15</v>
      </c>
      <c r="S53" s="289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651"/>
      <c r="C54" s="652"/>
      <c r="D54" s="655" t="s">
        <v>118</v>
      </c>
      <c r="E54" s="389"/>
      <c r="F54" s="389"/>
      <c r="G54" s="656"/>
      <c r="H54" s="656"/>
      <c r="I54" s="657"/>
      <c r="J54" s="657"/>
      <c r="K54" s="577"/>
      <c r="L54" s="578"/>
      <c r="M54" s="35"/>
      <c r="N54" s="303"/>
      <c r="O54" s="304"/>
      <c r="P54" s="355" t="s">
        <v>3</v>
      </c>
      <c r="Q54" s="356"/>
      <c r="R54" s="144"/>
      <c r="S54" s="664"/>
      <c r="IR54" s="58" t="e">
        <f>SUM(#REF!)</f>
        <v>#REF!</v>
      </c>
    </row>
    <row r="55" spans="1:252" s="58" customFormat="1" ht="24.75" customHeight="1" thickBot="1">
      <c r="A55" s="22"/>
      <c r="B55" s="177">
        <f>+B31</f>
        <v>0</v>
      </c>
      <c r="C55" s="650"/>
      <c r="D55" s="653" t="s">
        <v>67</v>
      </c>
      <c r="E55" s="599"/>
      <c r="F55" s="599"/>
      <c r="G55" s="654"/>
      <c r="H55" s="654"/>
      <c r="I55" s="291"/>
      <c r="J55" s="291"/>
      <c r="K55" s="572"/>
      <c r="L55" s="573"/>
      <c r="M55" s="22"/>
      <c r="N55" s="238"/>
      <c r="O55" s="239"/>
      <c r="P55" s="240"/>
      <c r="Q55" s="241"/>
      <c r="R55" s="294"/>
      <c r="S55" s="295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651"/>
      <c r="C56" s="652"/>
      <c r="D56" s="665" t="s">
        <v>118</v>
      </c>
      <c r="E56" s="595"/>
      <c r="F56" s="595"/>
      <c r="G56" s="666"/>
      <c r="H56" s="667"/>
      <c r="I56" s="668"/>
      <c r="J56" s="669"/>
      <c r="K56" s="670"/>
      <c r="L56" s="671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177">
        <f>+B32</f>
        <v>0</v>
      </c>
      <c r="C57" s="650"/>
      <c r="D57" s="672" t="s">
        <v>67</v>
      </c>
      <c r="E57" s="673"/>
      <c r="F57" s="673"/>
      <c r="G57" s="674"/>
      <c r="H57" s="674"/>
      <c r="I57" s="675"/>
      <c r="J57" s="675"/>
      <c r="K57" s="676"/>
      <c r="L57" s="677"/>
      <c r="M57" s="35">
        <v>4</v>
      </c>
      <c r="N57" s="35" t="s">
        <v>121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651"/>
      <c r="C58" s="652"/>
      <c r="D58" s="658" t="s">
        <v>118</v>
      </c>
      <c r="E58" s="659"/>
      <c r="F58" s="659"/>
      <c r="G58" s="678"/>
      <c r="H58" s="679"/>
      <c r="I58" s="680"/>
      <c r="J58" s="681"/>
      <c r="K58" s="682"/>
      <c r="L58" s="683"/>
      <c r="M58" s="22"/>
      <c r="N58" s="189" t="s">
        <v>17</v>
      </c>
      <c r="O58" s="190"/>
      <c r="P58" s="246" t="s">
        <v>5</v>
      </c>
      <c r="Q58" s="247"/>
      <c r="R58" s="288" t="s">
        <v>15</v>
      </c>
      <c r="S58" s="289"/>
      <c r="IR58" s="58" t="e">
        <f>SUM(#REF!)</f>
        <v>#REF!</v>
      </c>
    </row>
    <row r="59" spans="1:252" s="58" customFormat="1" ht="24.75" customHeight="1">
      <c r="A59" s="53" t="s">
        <v>16</v>
      </c>
      <c r="B59" s="177">
        <f>+B33</f>
        <v>0</v>
      </c>
      <c r="C59" s="650"/>
      <c r="D59" s="653" t="s">
        <v>67</v>
      </c>
      <c r="E59" s="599"/>
      <c r="F59" s="599"/>
      <c r="G59" s="654"/>
      <c r="H59" s="654"/>
      <c r="I59" s="291"/>
      <c r="J59" s="291"/>
      <c r="K59" s="572"/>
      <c r="L59" s="573"/>
      <c r="M59" s="35"/>
      <c r="N59" s="303"/>
      <c r="O59" s="304"/>
      <c r="P59" s="305" t="s">
        <v>107</v>
      </c>
      <c r="Q59" s="306"/>
      <c r="R59" s="357"/>
      <c r="S59" s="358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651"/>
      <c r="C60" s="652"/>
      <c r="D60" s="690" t="s">
        <v>118</v>
      </c>
      <c r="E60" s="691"/>
      <c r="F60" s="691"/>
      <c r="G60" s="692"/>
      <c r="H60" s="693"/>
      <c r="I60" s="694"/>
      <c r="J60" s="695"/>
      <c r="K60" s="696"/>
      <c r="L60" s="697"/>
      <c r="M60" s="35"/>
      <c r="N60" s="238"/>
      <c r="O60" s="239"/>
      <c r="P60" s="240"/>
      <c r="Q60" s="241"/>
      <c r="R60" s="248"/>
      <c r="S60" s="249"/>
      <c r="IR60" s="58" t="e">
        <f>SUM(#REF!)</f>
        <v>#REF!</v>
      </c>
    </row>
    <row r="61" spans="1:252" s="58" customFormat="1" ht="24.75" customHeight="1" thickTop="1" thickBot="1">
      <c r="A61" s="22"/>
      <c r="B61" s="376" t="s">
        <v>106</v>
      </c>
      <c r="C61" s="377"/>
      <c r="D61" s="377"/>
      <c r="E61" s="377"/>
      <c r="F61" s="377"/>
      <c r="G61" s="377"/>
      <c r="H61" s="377"/>
      <c r="I61" s="377"/>
      <c r="J61" s="378"/>
      <c r="K61" s="635">
        <f>SUM(K49:L60)</f>
        <v>0</v>
      </c>
      <c r="L61" s="634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79" t="s">
        <v>123</v>
      </c>
      <c r="O62" s="380"/>
      <c r="P62" s="380"/>
      <c r="Q62" s="381"/>
      <c r="R62" s="684">
        <f>SUM(J46,K61,R50,R54:S55,R59:S60)</f>
        <v>0</v>
      </c>
      <c r="S62" s="685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82"/>
      <c r="O63" s="383"/>
      <c r="P63" s="383"/>
      <c r="Q63" s="384"/>
      <c r="R63" s="686"/>
      <c r="S63" s="687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540"/>
      <c r="W64" s="540"/>
      <c r="X64" s="542"/>
      <c r="Y64" s="542"/>
      <c r="Z64" s="542"/>
      <c r="AA64" s="541"/>
      <c r="AB64" s="541"/>
      <c r="AC64" s="539"/>
      <c r="AD64" s="539"/>
      <c r="AE64" s="538"/>
      <c r="AF64" s="538"/>
      <c r="AG64" s="77"/>
    </row>
    <row r="65" spans="1:33" s="5" customFormat="1" ht="29.25" thickBot="1">
      <c r="B65" s="61" t="str">
        <f>+B1</f>
        <v>令和５年度初任者研修（２年次・３年次を含む。）旅費執行状況調査表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4" t="s">
        <v>24</v>
      </c>
      <c r="M65" s="115">
        <f>P1</f>
        <v>0</v>
      </c>
      <c r="N65" s="37" t="s">
        <v>25</v>
      </c>
      <c r="O65" s="61" t="str">
        <f>+O2</f>
        <v>（特別支援学校・紀南用）</v>
      </c>
      <c r="P65" s="61"/>
      <c r="Q65" s="61"/>
      <c r="R65" s="117"/>
      <c r="S65" s="92" t="s">
        <v>69</v>
      </c>
      <c r="U65" s="7"/>
      <c r="V65" s="540"/>
      <c r="W65" s="540"/>
      <c r="X65" s="542"/>
      <c r="Y65" s="542"/>
      <c r="Z65" s="542"/>
      <c r="AA65" s="541"/>
      <c r="AB65" s="541"/>
      <c r="AC65" s="539"/>
      <c r="AD65" s="539"/>
      <c r="AE65" s="538"/>
      <c r="AF65" s="538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540"/>
      <c r="W66" s="540"/>
      <c r="X66" s="542"/>
      <c r="Y66" s="542"/>
      <c r="Z66" s="542"/>
      <c r="AA66" s="541"/>
      <c r="AB66" s="541"/>
      <c r="AC66" s="539"/>
      <c r="AD66" s="539"/>
      <c r="AE66" s="538"/>
      <c r="AF66" s="538"/>
      <c r="AG66" s="96"/>
    </row>
    <row r="67" spans="1:33" ht="24" customHeight="1" thickBot="1">
      <c r="A67" s="14"/>
      <c r="B67" s="14"/>
      <c r="C67" s="106"/>
      <c r="D67" s="106"/>
      <c r="E67" s="106"/>
      <c r="F67" s="106"/>
      <c r="G67" s="106"/>
      <c r="H67" s="106"/>
      <c r="I67" s="393" t="s">
        <v>43</v>
      </c>
      <c r="J67" s="393"/>
      <c r="K67" s="394">
        <f>J4</f>
        <v>0</v>
      </c>
      <c r="L67" s="395"/>
      <c r="M67" s="396"/>
      <c r="N67" s="389" t="s">
        <v>44</v>
      </c>
      <c r="O67" s="389"/>
      <c r="P67" s="516">
        <f>P4</f>
        <v>0</v>
      </c>
      <c r="Q67" s="516"/>
      <c r="R67" s="516"/>
      <c r="S67" s="516"/>
      <c r="T67" s="67"/>
      <c r="U67" s="96"/>
      <c r="V67" s="540"/>
      <c r="W67" s="540"/>
      <c r="X67" s="542"/>
      <c r="Y67" s="542"/>
      <c r="Z67" s="542"/>
      <c r="AA67" s="541"/>
      <c r="AB67" s="541"/>
      <c r="AC67" s="539"/>
      <c r="AD67" s="539"/>
      <c r="AE67" s="538"/>
      <c r="AF67" s="538"/>
      <c r="AG67" s="96"/>
    </row>
    <row r="68" spans="1:33" ht="29.25" thickBot="1">
      <c r="A68" s="368" t="s">
        <v>1</v>
      </c>
      <c r="B68" s="369"/>
      <c r="C68" s="370"/>
      <c r="D68" s="34" t="s">
        <v>88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540"/>
      <c r="W68" s="540"/>
      <c r="X68" s="542"/>
      <c r="Y68" s="542"/>
      <c r="Z68" s="542"/>
      <c r="AA68" s="541"/>
      <c r="AB68" s="541"/>
      <c r="AC68" s="539"/>
      <c r="AD68" s="539"/>
      <c r="AE68" s="538"/>
      <c r="AF68" s="538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540"/>
      <c r="W69" s="540"/>
      <c r="X69" s="542"/>
      <c r="Y69" s="542"/>
      <c r="Z69" s="542"/>
      <c r="AA69" s="541"/>
      <c r="AB69" s="541"/>
      <c r="AC69" s="539"/>
      <c r="AD69" s="539"/>
      <c r="AE69" s="538"/>
      <c r="AF69" s="538"/>
      <c r="AG69" s="96"/>
    </row>
    <row r="70" spans="1:33" ht="21.95" customHeight="1">
      <c r="A70" s="70"/>
      <c r="B70" s="544" t="s">
        <v>13</v>
      </c>
      <c r="C70" s="286" t="s">
        <v>6</v>
      </c>
      <c r="D70" s="287"/>
      <c r="E70" s="258" t="s">
        <v>23</v>
      </c>
      <c r="F70" s="259"/>
      <c r="G70" s="259"/>
      <c r="H70" s="259"/>
      <c r="I70" s="259"/>
      <c r="J70" s="260"/>
      <c r="K70" s="258" t="s">
        <v>118</v>
      </c>
      <c r="L70" s="259"/>
      <c r="M70" s="259"/>
      <c r="N70" s="259"/>
      <c r="O70" s="259"/>
      <c r="P70" s="260"/>
      <c r="Q70" s="253" t="s">
        <v>0</v>
      </c>
      <c r="R70" s="254"/>
      <c r="S70" s="41"/>
      <c r="U70" s="96"/>
      <c r="V70" s="540"/>
      <c r="W70" s="540"/>
      <c r="X70" s="542"/>
      <c r="Y70" s="542"/>
      <c r="Z70" s="542"/>
      <c r="AA70" s="541"/>
      <c r="AB70" s="541"/>
      <c r="AC70" s="539"/>
      <c r="AD70" s="539"/>
      <c r="AE70" s="538"/>
      <c r="AF70" s="538"/>
      <c r="AG70" s="96"/>
    </row>
    <row r="71" spans="1:33" ht="21.95" customHeight="1">
      <c r="A71" s="70"/>
      <c r="B71" s="545"/>
      <c r="C71" s="257" t="s">
        <v>14</v>
      </c>
      <c r="D71" s="195"/>
      <c r="E71" s="193" t="s">
        <v>3</v>
      </c>
      <c r="F71" s="194"/>
      <c r="G71" s="194"/>
      <c r="H71" s="194"/>
      <c r="I71" s="194"/>
      <c r="J71" s="195"/>
      <c r="K71" s="193" t="s">
        <v>26</v>
      </c>
      <c r="L71" s="194"/>
      <c r="M71" s="194"/>
      <c r="N71" s="194"/>
      <c r="O71" s="194"/>
      <c r="P71" s="195"/>
      <c r="Q71" s="255"/>
      <c r="R71" s="256"/>
      <c r="S71" s="41"/>
      <c r="U71" s="96"/>
      <c r="V71" s="557"/>
      <c r="W71" s="557"/>
      <c r="X71" s="557"/>
      <c r="Y71" s="557"/>
      <c r="Z71" s="557"/>
      <c r="AA71" s="557"/>
      <c r="AB71" s="557"/>
      <c r="AC71" s="557"/>
      <c r="AD71" s="557"/>
      <c r="AE71" s="543"/>
      <c r="AF71" s="543"/>
      <c r="AG71" s="96"/>
    </row>
    <row r="72" spans="1:33" ht="21.95" customHeight="1" thickBot="1">
      <c r="A72" s="70"/>
      <c r="B72" s="546"/>
      <c r="C72" s="118" t="s">
        <v>2</v>
      </c>
      <c r="D72" s="119" t="s">
        <v>4</v>
      </c>
      <c r="E72" s="365" t="s">
        <v>124</v>
      </c>
      <c r="F72" s="366"/>
      <c r="G72" s="367"/>
      <c r="H72" s="268" t="s">
        <v>73</v>
      </c>
      <c r="I72" s="269"/>
      <c r="J72" s="270"/>
      <c r="K72" s="365" t="s">
        <v>87</v>
      </c>
      <c r="L72" s="366"/>
      <c r="M72" s="367"/>
      <c r="N72" s="268" t="s">
        <v>27</v>
      </c>
      <c r="O72" s="269"/>
      <c r="P72" s="270"/>
      <c r="Q72" s="255"/>
      <c r="R72" s="256"/>
      <c r="S72" s="41"/>
    </row>
    <row r="73" spans="1:33" ht="23.85" customHeight="1" thickBot="1">
      <c r="A73" s="70"/>
      <c r="B73" s="168"/>
      <c r="C73" s="169"/>
      <c r="D73" s="170"/>
      <c r="E73" s="547"/>
      <c r="F73" s="548"/>
      <c r="G73" s="548"/>
      <c r="H73" s="548"/>
      <c r="I73" s="548"/>
      <c r="J73" s="549"/>
      <c r="K73" s="547"/>
      <c r="L73" s="548"/>
      <c r="M73" s="548"/>
      <c r="N73" s="548"/>
      <c r="O73" s="548"/>
      <c r="P73" s="549"/>
      <c r="Q73" s="580">
        <f>SUM(E73:P73)</f>
        <v>0</v>
      </c>
      <c r="R73" s="581"/>
      <c r="S73" s="41"/>
    </row>
    <row r="74" spans="1:33" ht="9.9499999999999993" customHeight="1" thickBot="1">
      <c r="A74" s="70"/>
      <c r="B74" s="120"/>
      <c r="C74" s="120"/>
      <c r="D74" s="120"/>
      <c r="E74" s="121"/>
      <c r="F74" s="121"/>
      <c r="G74" s="121"/>
      <c r="H74" s="121"/>
      <c r="I74" s="121"/>
      <c r="J74" s="121"/>
      <c r="K74" s="121"/>
      <c r="L74" s="121"/>
      <c r="M74" s="121"/>
      <c r="N74" s="579"/>
      <c r="O74" s="579"/>
      <c r="P74" s="579"/>
      <c r="Q74" s="261"/>
      <c r="R74" s="261"/>
      <c r="S74" s="41"/>
    </row>
    <row r="75" spans="1:33" ht="21.95" customHeight="1">
      <c r="A75" s="70"/>
      <c r="B75" s="544" t="s">
        <v>13</v>
      </c>
      <c r="C75" s="286" t="s">
        <v>6</v>
      </c>
      <c r="D75" s="287"/>
      <c r="E75" s="258" t="s">
        <v>23</v>
      </c>
      <c r="F75" s="259"/>
      <c r="G75" s="259"/>
      <c r="H75" s="259"/>
      <c r="I75" s="259"/>
      <c r="J75" s="260"/>
      <c r="K75" s="258" t="s">
        <v>118</v>
      </c>
      <c r="L75" s="259"/>
      <c r="M75" s="259"/>
      <c r="N75" s="259"/>
      <c r="O75" s="259"/>
      <c r="P75" s="260"/>
      <c r="Q75" s="253" t="s">
        <v>0</v>
      </c>
      <c r="R75" s="254"/>
      <c r="S75" s="41"/>
    </row>
    <row r="76" spans="1:33" ht="21.95" customHeight="1">
      <c r="A76" s="70"/>
      <c r="B76" s="545"/>
      <c r="C76" s="257" t="s">
        <v>14</v>
      </c>
      <c r="D76" s="195"/>
      <c r="E76" s="193" t="s">
        <v>3</v>
      </c>
      <c r="F76" s="194"/>
      <c r="G76" s="194"/>
      <c r="H76" s="194"/>
      <c r="I76" s="194"/>
      <c r="J76" s="195"/>
      <c r="K76" s="193" t="s">
        <v>26</v>
      </c>
      <c r="L76" s="194"/>
      <c r="M76" s="194"/>
      <c r="N76" s="194"/>
      <c r="O76" s="194"/>
      <c r="P76" s="195"/>
      <c r="Q76" s="255"/>
      <c r="R76" s="256"/>
      <c r="S76" s="41"/>
    </row>
    <row r="77" spans="1:33" ht="21.95" customHeight="1" thickBot="1">
      <c r="A77" s="70"/>
      <c r="B77" s="546"/>
      <c r="C77" s="118" t="s">
        <v>2</v>
      </c>
      <c r="D77" s="119" t="s">
        <v>4</v>
      </c>
      <c r="E77" s="365" t="s">
        <v>124</v>
      </c>
      <c r="F77" s="366"/>
      <c r="G77" s="367"/>
      <c r="H77" s="268" t="s">
        <v>73</v>
      </c>
      <c r="I77" s="269"/>
      <c r="J77" s="270"/>
      <c r="K77" s="365" t="s">
        <v>87</v>
      </c>
      <c r="L77" s="366"/>
      <c r="M77" s="367"/>
      <c r="N77" s="268" t="s">
        <v>27</v>
      </c>
      <c r="O77" s="269"/>
      <c r="P77" s="270"/>
      <c r="Q77" s="255"/>
      <c r="R77" s="256"/>
      <c r="S77" s="41"/>
    </row>
    <row r="78" spans="1:33" ht="23.85" customHeight="1" thickBot="1">
      <c r="A78" s="70"/>
      <c r="B78" s="168"/>
      <c r="C78" s="169"/>
      <c r="D78" s="170"/>
      <c r="E78" s="547"/>
      <c r="F78" s="548"/>
      <c r="G78" s="548"/>
      <c r="H78" s="548"/>
      <c r="I78" s="548"/>
      <c r="J78" s="549"/>
      <c r="K78" s="547"/>
      <c r="L78" s="548"/>
      <c r="M78" s="548"/>
      <c r="N78" s="548"/>
      <c r="O78" s="548"/>
      <c r="P78" s="549"/>
      <c r="Q78" s="580">
        <f>SUM(E78:P78)</f>
        <v>0</v>
      </c>
      <c r="R78" s="581"/>
      <c r="S78" s="41"/>
    </row>
    <row r="79" spans="1:33" ht="9.9499999999999993" customHeight="1" thickBot="1">
      <c r="A79" s="70"/>
      <c r="B79" s="120"/>
      <c r="C79" s="120"/>
      <c r="D79" s="120"/>
      <c r="E79" s="121"/>
      <c r="F79" s="121"/>
      <c r="G79" s="121"/>
      <c r="H79" s="121"/>
      <c r="I79" s="121"/>
      <c r="J79" s="121"/>
      <c r="K79" s="121"/>
      <c r="L79" s="121"/>
      <c r="M79" s="121"/>
      <c r="N79" s="579"/>
      <c r="O79" s="579"/>
      <c r="P79" s="579"/>
      <c r="Q79" s="342"/>
      <c r="R79" s="342"/>
      <c r="S79" s="41"/>
    </row>
    <row r="80" spans="1:33" ht="21.95" customHeight="1">
      <c r="A80" s="70"/>
      <c r="B80" s="544" t="s">
        <v>13</v>
      </c>
      <c r="C80" s="286" t="s">
        <v>6</v>
      </c>
      <c r="D80" s="287"/>
      <c r="E80" s="258" t="s">
        <v>23</v>
      </c>
      <c r="F80" s="259"/>
      <c r="G80" s="259"/>
      <c r="H80" s="259"/>
      <c r="I80" s="259"/>
      <c r="J80" s="260"/>
      <c r="K80" s="258" t="s">
        <v>118</v>
      </c>
      <c r="L80" s="259"/>
      <c r="M80" s="259"/>
      <c r="N80" s="259"/>
      <c r="O80" s="259"/>
      <c r="P80" s="260"/>
      <c r="Q80" s="253" t="s">
        <v>0</v>
      </c>
      <c r="R80" s="254"/>
      <c r="S80" s="41"/>
    </row>
    <row r="81" spans="1:19" ht="21.95" customHeight="1">
      <c r="A81" s="70"/>
      <c r="B81" s="545"/>
      <c r="C81" s="257" t="s">
        <v>14</v>
      </c>
      <c r="D81" s="195"/>
      <c r="E81" s="193" t="s">
        <v>3</v>
      </c>
      <c r="F81" s="194"/>
      <c r="G81" s="194"/>
      <c r="H81" s="194"/>
      <c r="I81" s="194"/>
      <c r="J81" s="195"/>
      <c r="K81" s="193" t="s">
        <v>26</v>
      </c>
      <c r="L81" s="194"/>
      <c r="M81" s="194"/>
      <c r="N81" s="194"/>
      <c r="O81" s="194"/>
      <c r="P81" s="195"/>
      <c r="Q81" s="255"/>
      <c r="R81" s="256"/>
      <c r="S81" s="41"/>
    </row>
    <row r="82" spans="1:19" ht="21.95" customHeight="1" thickBot="1">
      <c r="A82" s="70"/>
      <c r="B82" s="546"/>
      <c r="C82" s="118" t="s">
        <v>2</v>
      </c>
      <c r="D82" s="119" t="s">
        <v>4</v>
      </c>
      <c r="E82" s="365" t="s">
        <v>124</v>
      </c>
      <c r="F82" s="366"/>
      <c r="G82" s="367"/>
      <c r="H82" s="268" t="s">
        <v>73</v>
      </c>
      <c r="I82" s="269"/>
      <c r="J82" s="270"/>
      <c r="K82" s="365" t="s">
        <v>87</v>
      </c>
      <c r="L82" s="366"/>
      <c r="M82" s="367"/>
      <c r="N82" s="268" t="s">
        <v>27</v>
      </c>
      <c r="O82" s="269"/>
      <c r="P82" s="270"/>
      <c r="Q82" s="255"/>
      <c r="R82" s="256"/>
      <c r="S82" s="41"/>
    </row>
    <row r="83" spans="1:19" ht="23.85" customHeight="1" thickBot="1">
      <c r="A83" s="70"/>
      <c r="B83" s="168"/>
      <c r="C83" s="169"/>
      <c r="D83" s="170"/>
      <c r="E83" s="547"/>
      <c r="F83" s="548"/>
      <c r="G83" s="548"/>
      <c r="H83" s="548"/>
      <c r="I83" s="548"/>
      <c r="J83" s="549"/>
      <c r="K83" s="547"/>
      <c r="L83" s="548"/>
      <c r="M83" s="548"/>
      <c r="N83" s="548"/>
      <c r="O83" s="548"/>
      <c r="P83" s="549"/>
      <c r="Q83" s="580">
        <f>SUM(E83:P83)</f>
        <v>0</v>
      </c>
      <c r="R83" s="581"/>
      <c r="S83" s="41"/>
    </row>
    <row r="84" spans="1:19" ht="9.9499999999999993" customHeight="1" thickBot="1">
      <c r="A84" s="70"/>
      <c r="B84" s="120"/>
      <c r="C84" s="120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579"/>
      <c r="O84" s="579"/>
      <c r="P84" s="579"/>
      <c r="Q84" s="342"/>
      <c r="R84" s="342"/>
      <c r="S84" s="41"/>
    </row>
    <row r="85" spans="1:19" ht="21.95" customHeight="1">
      <c r="A85" s="70"/>
      <c r="B85" s="544" t="s">
        <v>13</v>
      </c>
      <c r="C85" s="286" t="s">
        <v>6</v>
      </c>
      <c r="D85" s="287"/>
      <c r="E85" s="258" t="s">
        <v>23</v>
      </c>
      <c r="F85" s="259"/>
      <c r="G85" s="259"/>
      <c r="H85" s="259"/>
      <c r="I85" s="259"/>
      <c r="J85" s="260"/>
      <c r="K85" s="258" t="s">
        <v>118</v>
      </c>
      <c r="L85" s="259"/>
      <c r="M85" s="259"/>
      <c r="N85" s="259"/>
      <c r="O85" s="259"/>
      <c r="P85" s="260"/>
      <c r="Q85" s="253" t="s">
        <v>0</v>
      </c>
      <c r="R85" s="254"/>
      <c r="S85" s="41"/>
    </row>
    <row r="86" spans="1:19" ht="21.95" customHeight="1">
      <c r="A86" s="70"/>
      <c r="B86" s="545"/>
      <c r="C86" s="257" t="s">
        <v>14</v>
      </c>
      <c r="D86" s="195"/>
      <c r="E86" s="193" t="s">
        <v>3</v>
      </c>
      <c r="F86" s="194"/>
      <c r="G86" s="194"/>
      <c r="H86" s="194"/>
      <c r="I86" s="194"/>
      <c r="J86" s="195"/>
      <c r="K86" s="193" t="s">
        <v>26</v>
      </c>
      <c r="L86" s="194"/>
      <c r="M86" s="194"/>
      <c r="N86" s="194"/>
      <c r="O86" s="194"/>
      <c r="P86" s="195"/>
      <c r="Q86" s="255"/>
      <c r="R86" s="256"/>
      <c r="S86" s="41"/>
    </row>
    <row r="87" spans="1:19" ht="21.95" customHeight="1" thickBot="1">
      <c r="A87" s="70"/>
      <c r="B87" s="546"/>
      <c r="C87" s="118" t="s">
        <v>2</v>
      </c>
      <c r="D87" s="119" t="s">
        <v>4</v>
      </c>
      <c r="E87" s="365" t="s">
        <v>124</v>
      </c>
      <c r="F87" s="366"/>
      <c r="G87" s="367"/>
      <c r="H87" s="268" t="s">
        <v>73</v>
      </c>
      <c r="I87" s="269"/>
      <c r="J87" s="270"/>
      <c r="K87" s="365" t="s">
        <v>87</v>
      </c>
      <c r="L87" s="366"/>
      <c r="M87" s="367"/>
      <c r="N87" s="268" t="s">
        <v>27</v>
      </c>
      <c r="O87" s="269"/>
      <c r="P87" s="270"/>
      <c r="Q87" s="255"/>
      <c r="R87" s="256"/>
      <c r="S87" s="41"/>
    </row>
    <row r="88" spans="1:19" ht="23.85" customHeight="1" thickBot="1">
      <c r="A88" s="70"/>
      <c r="B88" s="168"/>
      <c r="C88" s="169"/>
      <c r="D88" s="170"/>
      <c r="E88" s="547"/>
      <c r="F88" s="548"/>
      <c r="G88" s="548"/>
      <c r="H88" s="548"/>
      <c r="I88" s="548"/>
      <c r="J88" s="549"/>
      <c r="K88" s="547"/>
      <c r="L88" s="548"/>
      <c r="M88" s="548"/>
      <c r="N88" s="548"/>
      <c r="O88" s="548"/>
      <c r="P88" s="549"/>
      <c r="Q88" s="580">
        <f>SUM(E88:P88)</f>
        <v>0</v>
      </c>
      <c r="R88" s="581"/>
      <c r="S88" s="41"/>
    </row>
    <row r="89" spans="1:19" ht="9.9499999999999993" customHeight="1" thickBot="1">
      <c r="A89" s="70"/>
      <c r="B89" s="120"/>
      <c r="C89" s="120"/>
      <c r="D89" s="120"/>
      <c r="E89" s="121"/>
      <c r="F89" s="121"/>
      <c r="G89" s="121"/>
      <c r="H89" s="121"/>
      <c r="I89" s="121"/>
      <c r="J89" s="121"/>
      <c r="K89" s="121"/>
      <c r="L89" s="121"/>
      <c r="M89" s="121"/>
      <c r="N89" s="579"/>
      <c r="O89" s="579"/>
      <c r="P89" s="579"/>
      <c r="Q89" s="342"/>
      <c r="R89" s="342"/>
      <c r="S89" s="41"/>
    </row>
    <row r="90" spans="1:19" ht="21.95" customHeight="1">
      <c r="A90" s="70"/>
      <c r="B90" s="544" t="s">
        <v>13</v>
      </c>
      <c r="C90" s="286" t="s">
        <v>6</v>
      </c>
      <c r="D90" s="287"/>
      <c r="E90" s="258" t="s">
        <v>23</v>
      </c>
      <c r="F90" s="259"/>
      <c r="G90" s="259"/>
      <c r="H90" s="259"/>
      <c r="I90" s="259"/>
      <c r="J90" s="260"/>
      <c r="K90" s="258" t="s">
        <v>118</v>
      </c>
      <c r="L90" s="259"/>
      <c r="M90" s="259"/>
      <c r="N90" s="259"/>
      <c r="O90" s="259"/>
      <c r="P90" s="260"/>
      <c r="Q90" s="253" t="s">
        <v>0</v>
      </c>
      <c r="R90" s="254"/>
      <c r="S90" s="41"/>
    </row>
    <row r="91" spans="1:19" ht="21.95" customHeight="1">
      <c r="A91" s="70"/>
      <c r="B91" s="545"/>
      <c r="C91" s="257" t="s">
        <v>14</v>
      </c>
      <c r="D91" s="195"/>
      <c r="E91" s="193" t="s">
        <v>3</v>
      </c>
      <c r="F91" s="194"/>
      <c r="G91" s="194"/>
      <c r="H91" s="194"/>
      <c r="I91" s="194"/>
      <c r="J91" s="195"/>
      <c r="K91" s="193" t="s">
        <v>26</v>
      </c>
      <c r="L91" s="194"/>
      <c r="M91" s="194"/>
      <c r="N91" s="194"/>
      <c r="O91" s="194"/>
      <c r="P91" s="195"/>
      <c r="Q91" s="255"/>
      <c r="R91" s="256"/>
      <c r="S91" s="41"/>
    </row>
    <row r="92" spans="1:19" ht="21.95" customHeight="1" thickBot="1">
      <c r="A92" s="70"/>
      <c r="B92" s="546"/>
      <c r="C92" s="118" t="s">
        <v>2</v>
      </c>
      <c r="D92" s="119" t="s">
        <v>4</v>
      </c>
      <c r="E92" s="365" t="s">
        <v>124</v>
      </c>
      <c r="F92" s="366"/>
      <c r="G92" s="367"/>
      <c r="H92" s="268" t="s">
        <v>73</v>
      </c>
      <c r="I92" s="269"/>
      <c r="J92" s="270"/>
      <c r="K92" s="365" t="s">
        <v>87</v>
      </c>
      <c r="L92" s="366"/>
      <c r="M92" s="367"/>
      <c r="N92" s="268" t="s">
        <v>27</v>
      </c>
      <c r="O92" s="269"/>
      <c r="P92" s="270"/>
      <c r="Q92" s="255"/>
      <c r="R92" s="256"/>
      <c r="S92" s="41"/>
    </row>
    <row r="93" spans="1:19" ht="23.85" customHeight="1" thickBot="1">
      <c r="A93" s="70"/>
      <c r="B93" s="168"/>
      <c r="C93" s="169"/>
      <c r="D93" s="170"/>
      <c r="E93" s="547"/>
      <c r="F93" s="548"/>
      <c r="G93" s="548"/>
      <c r="H93" s="548"/>
      <c r="I93" s="548"/>
      <c r="J93" s="549"/>
      <c r="K93" s="547"/>
      <c r="L93" s="548"/>
      <c r="M93" s="548"/>
      <c r="N93" s="548"/>
      <c r="O93" s="548"/>
      <c r="P93" s="549"/>
      <c r="Q93" s="580">
        <f>SUM(E93:P93)</f>
        <v>0</v>
      </c>
      <c r="R93" s="581"/>
      <c r="S93" s="41"/>
    </row>
    <row r="94" spans="1:19" ht="9.9499999999999993" customHeight="1" thickBot="1">
      <c r="A94" s="70"/>
      <c r="B94" s="120"/>
      <c r="C94" s="120"/>
      <c r="D94" s="120"/>
      <c r="E94" s="121"/>
      <c r="F94" s="121"/>
      <c r="G94" s="121"/>
      <c r="H94" s="121"/>
      <c r="I94" s="121"/>
      <c r="J94" s="121"/>
      <c r="K94" s="121"/>
      <c r="L94" s="121"/>
      <c r="M94" s="121"/>
      <c r="N94" s="371"/>
      <c r="O94" s="371"/>
      <c r="P94" s="371"/>
      <c r="Q94" s="342"/>
      <c r="R94" s="342"/>
      <c r="S94" s="41"/>
    </row>
    <row r="95" spans="1:19" ht="21.95" customHeight="1">
      <c r="A95" s="70"/>
      <c r="B95" s="544" t="s">
        <v>13</v>
      </c>
      <c r="C95" s="286" t="s">
        <v>6</v>
      </c>
      <c r="D95" s="287"/>
      <c r="E95" s="258" t="s">
        <v>23</v>
      </c>
      <c r="F95" s="259"/>
      <c r="G95" s="259"/>
      <c r="H95" s="259"/>
      <c r="I95" s="259"/>
      <c r="J95" s="260"/>
      <c r="K95" s="258" t="s">
        <v>118</v>
      </c>
      <c r="L95" s="259"/>
      <c r="M95" s="259"/>
      <c r="N95" s="259"/>
      <c r="O95" s="259"/>
      <c r="P95" s="260"/>
      <c r="Q95" s="253" t="s">
        <v>0</v>
      </c>
      <c r="R95" s="254"/>
      <c r="S95" s="41"/>
    </row>
    <row r="96" spans="1:19" ht="21.95" customHeight="1">
      <c r="A96" s="70"/>
      <c r="B96" s="545"/>
      <c r="C96" s="257" t="s">
        <v>14</v>
      </c>
      <c r="D96" s="195"/>
      <c r="E96" s="193" t="s">
        <v>3</v>
      </c>
      <c r="F96" s="194"/>
      <c r="G96" s="194"/>
      <c r="H96" s="194"/>
      <c r="I96" s="194"/>
      <c r="J96" s="195"/>
      <c r="K96" s="193" t="s">
        <v>26</v>
      </c>
      <c r="L96" s="194"/>
      <c r="M96" s="194"/>
      <c r="N96" s="194"/>
      <c r="O96" s="194"/>
      <c r="P96" s="195"/>
      <c r="Q96" s="255"/>
      <c r="R96" s="256"/>
      <c r="S96" s="41"/>
    </row>
    <row r="97" spans="1:19" ht="21.95" customHeight="1" thickBot="1">
      <c r="A97" s="70"/>
      <c r="B97" s="546"/>
      <c r="C97" s="118" t="s">
        <v>2</v>
      </c>
      <c r="D97" s="119" t="s">
        <v>4</v>
      </c>
      <c r="E97" s="365" t="s">
        <v>124</v>
      </c>
      <c r="F97" s="366"/>
      <c r="G97" s="367"/>
      <c r="H97" s="268" t="s">
        <v>73</v>
      </c>
      <c r="I97" s="269"/>
      <c r="J97" s="270"/>
      <c r="K97" s="365" t="s">
        <v>87</v>
      </c>
      <c r="L97" s="366"/>
      <c r="M97" s="367"/>
      <c r="N97" s="268" t="s">
        <v>27</v>
      </c>
      <c r="O97" s="269"/>
      <c r="P97" s="270"/>
      <c r="Q97" s="255"/>
      <c r="R97" s="256"/>
      <c r="S97" s="41"/>
    </row>
    <row r="98" spans="1:19" ht="23.85" customHeight="1" thickBot="1">
      <c r="A98" s="70"/>
      <c r="B98" s="168"/>
      <c r="C98" s="169"/>
      <c r="D98" s="170"/>
      <c r="E98" s="547"/>
      <c r="F98" s="548"/>
      <c r="G98" s="548"/>
      <c r="H98" s="548"/>
      <c r="I98" s="548"/>
      <c r="J98" s="549"/>
      <c r="K98" s="547"/>
      <c r="L98" s="548"/>
      <c r="M98" s="548"/>
      <c r="N98" s="548"/>
      <c r="O98" s="548"/>
      <c r="P98" s="549"/>
      <c r="Q98" s="580">
        <f>SUM(E98:P98)</f>
        <v>0</v>
      </c>
      <c r="R98" s="581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45"/>
      <c r="O99" s="345"/>
      <c r="P99" s="345"/>
      <c r="Q99" s="364"/>
      <c r="R99" s="364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18" t="s">
        <v>41</v>
      </c>
      <c r="M100" s="362"/>
      <c r="N100" s="362"/>
      <c r="O100" s="363"/>
      <c r="P100" s="550">
        <f>SUM(Q73,Q78,Q83,Q88,Q93,Q98)</f>
        <v>0</v>
      </c>
      <c r="Q100" s="550"/>
      <c r="R100" s="551"/>
      <c r="S100" s="41"/>
    </row>
    <row r="101" spans="1:19" ht="29.25" thickBot="1">
      <c r="A101" s="368" t="s">
        <v>22</v>
      </c>
      <c r="B101" s="369"/>
      <c r="C101" s="370"/>
      <c r="D101" s="34" t="s">
        <v>90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544" t="s">
        <v>13</v>
      </c>
      <c r="C103" s="286" t="s">
        <v>6</v>
      </c>
      <c r="D103" s="287"/>
      <c r="E103" s="258" t="s">
        <v>28</v>
      </c>
      <c r="F103" s="259"/>
      <c r="G103" s="259"/>
      <c r="H103" s="259"/>
      <c r="I103" s="259"/>
      <c r="J103" s="260"/>
      <c r="K103" s="258" t="s">
        <v>118</v>
      </c>
      <c r="L103" s="259"/>
      <c r="M103" s="259"/>
      <c r="N103" s="259"/>
      <c r="O103" s="259"/>
      <c r="P103" s="260"/>
      <c r="Q103" s="253" t="s">
        <v>0</v>
      </c>
      <c r="R103" s="254"/>
      <c r="S103" s="41"/>
    </row>
    <row r="104" spans="1:19" ht="21.95" customHeight="1">
      <c r="A104" s="70"/>
      <c r="B104" s="545"/>
      <c r="C104" s="257" t="s">
        <v>14</v>
      </c>
      <c r="D104" s="195"/>
      <c r="E104" s="193" t="s">
        <v>3</v>
      </c>
      <c r="F104" s="194"/>
      <c r="G104" s="194"/>
      <c r="H104" s="194"/>
      <c r="I104" s="194"/>
      <c r="J104" s="195"/>
      <c r="K104" s="193" t="s">
        <v>26</v>
      </c>
      <c r="L104" s="194"/>
      <c r="M104" s="194"/>
      <c r="N104" s="194"/>
      <c r="O104" s="194"/>
      <c r="P104" s="195"/>
      <c r="Q104" s="255"/>
      <c r="R104" s="256"/>
      <c r="S104" s="41"/>
    </row>
    <row r="105" spans="1:19" ht="21.95" customHeight="1" thickBot="1">
      <c r="A105" s="70"/>
      <c r="B105" s="546"/>
      <c r="C105" s="118" t="s">
        <v>2</v>
      </c>
      <c r="D105" s="119" t="s">
        <v>4</v>
      </c>
      <c r="E105" s="365">
        <v>45286</v>
      </c>
      <c r="F105" s="366"/>
      <c r="G105" s="367"/>
      <c r="H105" s="268" t="s">
        <v>73</v>
      </c>
      <c r="I105" s="269"/>
      <c r="J105" s="270"/>
      <c r="K105" s="365" t="s">
        <v>87</v>
      </c>
      <c r="L105" s="366"/>
      <c r="M105" s="367"/>
      <c r="N105" s="268" t="s">
        <v>27</v>
      </c>
      <c r="O105" s="269"/>
      <c r="P105" s="270"/>
      <c r="Q105" s="255"/>
      <c r="R105" s="256"/>
      <c r="S105" s="41"/>
    </row>
    <row r="106" spans="1:19" ht="23.85" customHeight="1" thickBot="1">
      <c r="A106" s="70"/>
      <c r="B106" s="168"/>
      <c r="C106" s="169"/>
      <c r="D106" s="170"/>
      <c r="E106" s="547"/>
      <c r="F106" s="548"/>
      <c r="G106" s="548"/>
      <c r="H106" s="548"/>
      <c r="I106" s="548"/>
      <c r="J106" s="549"/>
      <c r="K106" s="547"/>
      <c r="L106" s="548"/>
      <c r="M106" s="548"/>
      <c r="N106" s="548"/>
      <c r="O106" s="548"/>
      <c r="P106" s="549"/>
      <c r="Q106" s="580">
        <f>SUM(E106:P106)</f>
        <v>0</v>
      </c>
      <c r="R106" s="581"/>
      <c r="S106" s="41"/>
    </row>
    <row r="107" spans="1:19" ht="9.9499999999999993" customHeight="1" thickBot="1">
      <c r="A107" s="73"/>
      <c r="B107" s="582" t="s">
        <v>12</v>
      </c>
      <c r="C107" s="582"/>
      <c r="D107" s="582"/>
      <c r="E107" s="583"/>
      <c r="F107" s="583"/>
      <c r="G107" s="583"/>
      <c r="H107" s="583"/>
      <c r="I107" s="583"/>
      <c r="J107" s="583"/>
      <c r="K107" s="132"/>
      <c r="L107" s="132"/>
      <c r="M107" s="132"/>
      <c r="N107" s="583"/>
      <c r="O107" s="583"/>
      <c r="P107" s="583"/>
      <c r="Q107" s="584"/>
      <c r="R107" s="585"/>
      <c r="S107" s="74"/>
    </row>
    <row r="108" spans="1:19" ht="21.95" customHeight="1">
      <c r="A108" s="70"/>
      <c r="B108" s="544" t="s">
        <v>13</v>
      </c>
      <c r="C108" s="286" t="s">
        <v>6</v>
      </c>
      <c r="D108" s="287"/>
      <c r="E108" s="258" t="s">
        <v>28</v>
      </c>
      <c r="F108" s="259"/>
      <c r="G108" s="259"/>
      <c r="H108" s="259"/>
      <c r="I108" s="259"/>
      <c r="J108" s="260"/>
      <c r="K108" s="258" t="s">
        <v>118</v>
      </c>
      <c r="L108" s="259"/>
      <c r="M108" s="259"/>
      <c r="N108" s="259"/>
      <c r="O108" s="259"/>
      <c r="P108" s="260"/>
      <c r="Q108" s="253" t="s">
        <v>0</v>
      </c>
      <c r="R108" s="254"/>
      <c r="S108" s="41"/>
    </row>
    <row r="109" spans="1:19" ht="21.95" customHeight="1">
      <c r="A109" s="70"/>
      <c r="B109" s="545"/>
      <c r="C109" s="257" t="s">
        <v>14</v>
      </c>
      <c r="D109" s="195"/>
      <c r="E109" s="193" t="s">
        <v>3</v>
      </c>
      <c r="F109" s="194"/>
      <c r="G109" s="194"/>
      <c r="H109" s="194"/>
      <c r="I109" s="194"/>
      <c r="J109" s="195"/>
      <c r="K109" s="193" t="s">
        <v>26</v>
      </c>
      <c r="L109" s="194"/>
      <c r="M109" s="194"/>
      <c r="N109" s="194"/>
      <c r="O109" s="194"/>
      <c r="P109" s="195"/>
      <c r="Q109" s="255"/>
      <c r="R109" s="256"/>
      <c r="S109" s="41"/>
    </row>
    <row r="110" spans="1:19" ht="21.95" customHeight="1" thickBot="1">
      <c r="A110" s="70"/>
      <c r="B110" s="546"/>
      <c r="C110" s="118" t="s">
        <v>2</v>
      </c>
      <c r="D110" s="119" t="s">
        <v>4</v>
      </c>
      <c r="E110" s="365">
        <v>45286</v>
      </c>
      <c r="F110" s="366"/>
      <c r="G110" s="367"/>
      <c r="H110" s="268" t="s">
        <v>73</v>
      </c>
      <c r="I110" s="269"/>
      <c r="J110" s="270"/>
      <c r="K110" s="365" t="s">
        <v>87</v>
      </c>
      <c r="L110" s="366"/>
      <c r="M110" s="367"/>
      <c r="N110" s="268" t="s">
        <v>89</v>
      </c>
      <c r="O110" s="269"/>
      <c r="P110" s="270"/>
      <c r="Q110" s="255"/>
      <c r="R110" s="256"/>
      <c r="S110" s="41"/>
    </row>
    <row r="111" spans="1:19" ht="23.85" customHeight="1" thickBot="1">
      <c r="A111" s="70"/>
      <c r="B111" s="168"/>
      <c r="C111" s="169"/>
      <c r="D111" s="170"/>
      <c r="E111" s="547"/>
      <c r="F111" s="548"/>
      <c r="G111" s="548"/>
      <c r="H111" s="548"/>
      <c r="I111" s="548"/>
      <c r="J111" s="549"/>
      <c r="K111" s="547"/>
      <c r="L111" s="548"/>
      <c r="M111" s="548"/>
      <c r="N111" s="548"/>
      <c r="O111" s="548"/>
      <c r="P111" s="549"/>
      <c r="Q111" s="580">
        <f>SUM(E111:P111)</f>
        <v>0</v>
      </c>
      <c r="R111" s="581"/>
      <c r="S111" s="41"/>
    </row>
    <row r="112" spans="1:19" ht="9.9499999999999993" customHeight="1" thickBot="1">
      <c r="A112" s="73"/>
      <c r="B112" s="586" t="s">
        <v>12</v>
      </c>
      <c r="C112" s="586"/>
      <c r="D112" s="586"/>
      <c r="E112" s="587"/>
      <c r="F112" s="587"/>
      <c r="G112" s="587"/>
      <c r="H112" s="587"/>
      <c r="I112" s="587"/>
      <c r="J112" s="587"/>
      <c r="K112" s="133"/>
      <c r="L112" s="133"/>
      <c r="M112" s="133"/>
      <c r="N112" s="587"/>
      <c r="O112" s="587"/>
      <c r="P112" s="587"/>
      <c r="Q112" s="588"/>
      <c r="R112" s="589"/>
      <c r="S112" s="74"/>
    </row>
    <row r="113" spans="1:19" ht="21.95" customHeight="1">
      <c r="A113" s="70"/>
      <c r="B113" s="544" t="s">
        <v>13</v>
      </c>
      <c r="C113" s="286" t="s">
        <v>6</v>
      </c>
      <c r="D113" s="287"/>
      <c r="E113" s="258" t="s">
        <v>28</v>
      </c>
      <c r="F113" s="259"/>
      <c r="G113" s="259"/>
      <c r="H113" s="259"/>
      <c r="I113" s="259"/>
      <c r="J113" s="260"/>
      <c r="K113" s="258" t="s">
        <v>118</v>
      </c>
      <c r="L113" s="259"/>
      <c r="M113" s="259"/>
      <c r="N113" s="259"/>
      <c r="O113" s="259"/>
      <c r="P113" s="260"/>
      <c r="Q113" s="253" t="s">
        <v>0</v>
      </c>
      <c r="R113" s="254"/>
      <c r="S113" s="41"/>
    </row>
    <row r="114" spans="1:19" ht="21.95" customHeight="1">
      <c r="A114" s="70"/>
      <c r="B114" s="545"/>
      <c r="C114" s="257" t="s">
        <v>14</v>
      </c>
      <c r="D114" s="195"/>
      <c r="E114" s="193" t="s">
        <v>3</v>
      </c>
      <c r="F114" s="194"/>
      <c r="G114" s="194"/>
      <c r="H114" s="194"/>
      <c r="I114" s="194"/>
      <c r="J114" s="195"/>
      <c r="K114" s="193" t="s">
        <v>26</v>
      </c>
      <c r="L114" s="194"/>
      <c r="M114" s="194"/>
      <c r="N114" s="194"/>
      <c r="O114" s="194"/>
      <c r="P114" s="195"/>
      <c r="Q114" s="255"/>
      <c r="R114" s="256"/>
      <c r="S114" s="41"/>
    </row>
    <row r="115" spans="1:19" ht="21.95" customHeight="1" thickBot="1">
      <c r="A115" s="70"/>
      <c r="B115" s="546"/>
      <c r="C115" s="118" t="s">
        <v>2</v>
      </c>
      <c r="D115" s="119" t="s">
        <v>4</v>
      </c>
      <c r="E115" s="365">
        <v>45286</v>
      </c>
      <c r="F115" s="366"/>
      <c r="G115" s="367"/>
      <c r="H115" s="268" t="s">
        <v>73</v>
      </c>
      <c r="I115" s="269"/>
      <c r="J115" s="270"/>
      <c r="K115" s="365" t="s">
        <v>87</v>
      </c>
      <c r="L115" s="366"/>
      <c r="M115" s="367"/>
      <c r="N115" s="268" t="s">
        <v>27</v>
      </c>
      <c r="O115" s="269"/>
      <c r="P115" s="270"/>
      <c r="Q115" s="255"/>
      <c r="R115" s="256"/>
      <c r="S115" s="41"/>
    </row>
    <row r="116" spans="1:19" ht="23.85" customHeight="1" thickBot="1">
      <c r="A116" s="70"/>
      <c r="B116" s="168"/>
      <c r="C116" s="169"/>
      <c r="D116" s="170"/>
      <c r="E116" s="547"/>
      <c r="F116" s="548"/>
      <c r="G116" s="548"/>
      <c r="H116" s="548"/>
      <c r="I116" s="548"/>
      <c r="J116" s="549"/>
      <c r="K116" s="547"/>
      <c r="L116" s="548"/>
      <c r="M116" s="548"/>
      <c r="N116" s="548"/>
      <c r="O116" s="548"/>
      <c r="P116" s="549"/>
      <c r="Q116" s="580">
        <f>SUM(E116:P116)</f>
        <v>0</v>
      </c>
      <c r="R116" s="581"/>
      <c r="S116" s="41"/>
    </row>
    <row r="117" spans="1:19" ht="9.9499999999999993" customHeight="1" thickBot="1">
      <c r="A117" s="73"/>
      <c r="B117" s="586" t="s">
        <v>12</v>
      </c>
      <c r="C117" s="586"/>
      <c r="D117" s="586"/>
      <c r="E117" s="587"/>
      <c r="F117" s="587"/>
      <c r="G117" s="587"/>
      <c r="H117" s="587"/>
      <c r="I117" s="587"/>
      <c r="J117" s="587"/>
      <c r="K117" s="133"/>
      <c r="L117" s="133"/>
      <c r="M117" s="133"/>
      <c r="N117" s="587"/>
      <c r="O117" s="587"/>
      <c r="P117" s="587"/>
      <c r="Q117" s="588"/>
      <c r="R117" s="589"/>
      <c r="S117" s="74"/>
    </row>
    <row r="118" spans="1:19" ht="21.95" customHeight="1">
      <c r="A118" s="70"/>
      <c r="B118" s="544" t="s">
        <v>13</v>
      </c>
      <c r="C118" s="286" t="s">
        <v>6</v>
      </c>
      <c r="D118" s="287"/>
      <c r="E118" s="258" t="s">
        <v>28</v>
      </c>
      <c r="F118" s="259"/>
      <c r="G118" s="259"/>
      <c r="H118" s="259"/>
      <c r="I118" s="259"/>
      <c r="J118" s="260"/>
      <c r="K118" s="258" t="s">
        <v>118</v>
      </c>
      <c r="L118" s="259"/>
      <c r="M118" s="259"/>
      <c r="N118" s="259"/>
      <c r="O118" s="259"/>
      <c r="P118" s="260"/>
      <c r="Q118" s="253" t="s">
        <v>0</v>
      </c>
      <c r="R118" s="254"/>
      <c r="S118" s="41"/>
    </row>
    <row r="119" spans="1:19" ht="21.95" customHeight="1">
      <c r="A119" s="70"/>
      <c r="B119" s="545"/>
      <c r="C119" s="257" t="s">
        <v>14</v>
      </c>
      <c r="D119" s="195"/>
      <c r="E119" s="193" t="s">
        <v>3</v>
      </c>
      <c r="F119" s="194"/>
      <c r="G119" s="194"/>
      <c r="H119" s="194"/>
      <c r="I119" s="194"/>
      <c r="J119" s="195"/>
      <c r="K119" s="193" t="s">
        <v>26</v>
      </c>
      <c r="L119" s="194"/>
      <c r="M119" s="194"/>
      <c r="N119" s="194"/>
      <c r="O119" s="194"/>
      <c r="P119" s="195"/>
      <c r="Q119" s="255"/>
      <c r="R119" s="256"/>
      <c r="S119" s="41"/>
    </row>
    <row r="120" spans="1:19" ht="21.95" customHeight="1" thickBot="1">
      <c r="A120" s="70"/>
      <c r="B120" s="546"/>
      <c r="C120" s="118" t="s">
        <v>2</v>
      </c>
      <c r="D120" s="119" t="s">
        <v>4</v>
      </c>
      <c r="E120" s="365">
        <v>45286</v>
      </c>
      <c r="F120" s="366"/>
      <c r="G120" s="367"/>
      <c r="H120" s="268" t="s">
        <v>73</v>
      </c>
      <c r="I120" s="269"/>
      <c r="J120" s="270"/>
      <c r="K120" s="365" t="s">
        <v>87</v>
      </c>
      <c r="L120" s="366"/>
      <c r="M120" s="367"/>
      <c r="N120" s="268" t="s">
        <v>27</v>
      </c>
      <c r="O120" s="269"/>
      <c r="P120" s="270"/>
      <c r="Q120" s="255"/>
      <c r="R120" s="256"/>
      <c r="S120" s="41"/>
    </row>
    <row r="121" spans="1:19" ht="23.85" customHeight="1" thickBot="1">
      <c r="A121" s="70"/>
      <c r="B121" s="168"/>
      <c r="C121" s="169"/>
      <c r="D121" s="170"/>
      <c r="E121" s="547"/>
      <c r="F121" s="548"/>
      <c r="G121" s="548"/>
      <c r="H121" s="548"/>
      <c r="I121" s="548"/>
      <c r="J121" s="549"/>
      <c r="K121" s="547"/>
      <c r="L121" s="548"/>
      <c r="M121" s="548"/>
      <c r="N121" s="548"/>
      <c r="O121" s="548"/>
      <c r="P121" s="549"/>
      <c r="Q121" s="580">
        <f>SUM(E121:P121)</f>
        <v>0</v>
      </c>
      <c r="R121" s="581"/>
      <c r="S121" s="41"/>
    </row>
    <row r="122" spans="1:19" ht="9.9499999999999993" customHeight="1" thickBot="1">
      <c r="A122" s="73"/>
      <c r="B122" s="586" t="s">
        <v>12</v>
      </c>
      <c r="C122" s="586"/>
      <c r="D122" s="586"/>
      <c r="E122" s="587"/>
      <c r="F122" s="587"/>
      <c r="G122" s="587"/>
      <c r="H122" s="587"/>
      <c r="I122" s="587"/>
      <c r="J122" s="587"/>
      <c r="K122" s="133"/>
      <c r="L122" s="133"/>
      <c r="M122" s="133"/>
      <c r="N122" s="587"/>
      <c r="O122" s="587"/>
      <c r="P122" s="587"/>
      <c r="Q122" s="588"/>
      <c r="R122" s="589"/>
      <c r="S122" s="74"/>
    </row>
    <row r="123" spans="1:19" ht="21.95" customHeight="1">
      <c r="A123" s="70"/>
      <c r="B123" s="544" t="s">
        <v>13</v>
      </c>
      <c r="C123" s="286" t="s">
        <v>6</v>
      </c>
      <c r="D123" s="287"/>
      <c r="E123" s="258" t="s">
        <v>28</v>
      </c>
      <c r="F123" s="259"/>
      <c r="G123" s="259"/>
      <c r="H123" s="259"/>
      <c r="I123" s="259"/>
      <c r="J123" s="260"/>
      <c r="K123" s="258" t="s">
        <v>118</v>
      </c>
      <c r="L123" s="259"/>
      <c r="M123" s="259"/>
      <c r="N123" s="259"/>
      <c r="O123" s="259"/>
      <c r="P123" s="260"/>
      <c r="Q123" s="253" t="s">
        <v>0</v>
      </c>
      <c r="R123" s="254"/>
      <c r="S123" s="41"/>
    </row>
    <row r="124" spans="1:19" ht="21.95" customHeight="1">
      <c r="A124" s="70"/>
      <c r="B124" s="590"/>
      <c r="C124" s="257" t="s">
        <v>14</v>
      </c>
      <c r="D124" s="195"/>
      <c r="E124" s="193" t="s">
        <v>3</v>
      </c>
      <c r="F124" s="194"/>
      <c r="G124" s="194"/>
      <c r="H124" s="194"/>
      <c r="I124" s="194"/>
      <c r="J124" s="195"/>
      <c r="K124" s="193" t="s">
        <v>26</v>
      </c>
      <c r="L124" s="194"/>
      <c r="M124" s="194"/>
      <c r="N124" s="194"/>
      <c r="O124" s="194"/>
      <c r="P124" s="195"/>
      <c r="Q124" s="255"/>
      <c r="R124" s="256"/>
      <c r="S124" s="41"/>
    </row>
    <row r="125" spans="1:19" ht="21.95" customHeight="1" thickBot="1">
      <c r="A125" s="70"/>
      <c r="B125" s="591"/>
      <c r="C125" s="118" t="s">
        <v>2</v>
      </c>
      <c r="D125" s="119" t="s">
        <v>4</v>
      </c>
      <c r="E125" s="365">
        <v>45286</v>
      </c>
      <c r="F125" s="366"/>
      <c r="G125" s="367"/>
      <c r="H125" s="268" t="s">
        <v>73</v>
      </c>
      <c r="I125" s="269"/>
      <c r="J125" s="270"/>
      <c r="K125" s="365" t="s">
        <v>87</v>
      </c>
      <c r="L125" s="366"/>
      <c r="M125" s="367"/>
      <c r="N125" s="268" t="s">
        <v>27</v>
      </c>
      <c r="O125" s="269"/>
      <c r="P125" s="270"/>
      <c r="Q125" s="255"/>
      <c r="R125" s="256"/>
      <c r="S125" s="41"/>
    </row>
    <row r="126" spans="1:19" ht="23.85" customHeight="1" thickBot="1">
      <c r="A126" s="70"/>
      <c r="B126" s="168"/>
      <c r="C126" s="169"/>
      <c r="D126" s="170"/>
      <c r="E126" s="547"/>
      <c r="F126" s="548"/>
      <c r="G126" s="548"/>
      <c r="H126" s="548"/>
      <c r="I126" s="548"/>
      <c r="J126" s="549"/>
      <c r="K126" s="547"/>
      <c r="L126" s="548"/>
      <c r="M126" s="548"/>
      <c r="N126" s="548"/>
      <c r="O126" s="548"/>
      <c r="P126" s="549"/>
      <c r="Q126" s="580">
        <f>SUM(E126:P126)</f>
        <v>0</v>
      </c>
      <c r="R126" s="581"/>
      <c r="S126" s="41"/>
    </row>
    <row r="127" spans="1:19" ht="9.9499999999999993" customHeight="1" thickBot="1">
      <c r="A127" s="73"/>
      <c r="B127" s="586" t="s">
        <v>12</v>
      </c>
      <c r="C127" s="586"/>
      <c r="D127" s="586"/>
      <c r="E127" s="587"/>
      <c r="F127" s="587"/>
      <c r="G127" s="587"/>
      <c r="H127" s="587"/>
      <c r="I127" s="587"/>
      <c r="J127" s="587"/>
      <c r="K127" s="133"/>
      <c r="L127" s="133"/>
      <c r="M127" s="133"/>
      <c r="N127" s="587"/>
      <c r="O127" s="587"/>
      <c r="P127" s="587"/>
      <c r="Q127" s="588"/>
      <c r="R127" s="589"/>
      <c r="S127" s="74"/>
    </row>
    <row r="128" spans="1:19" ht="21.95" customHeight="1">
      <c r="A128" s="70"/>
      <c r="B128" s="544" t="s">
        <v>13</v>
      </c>
      <c r="C128" s="286" t="s">
        <v>6</v>
      </c>
      <c r="D128" s="287"/>
      <c r="E128" s="258" t="s">
        <v>28</v>
      </c>
      <c r="F128" s="259"/>
      <c r="G128" s="259"/>
      <c r="H128" s="259"/>
      <c r="I128" s="259"/>
      <c r="J128" s="260"/>
      <c r="K128" s="258" t="s">
        <v>118</v>
      </c>
      <c r="L128" s="259"/>
      <c r="M128" s="259"/>
      <c r="N128" s="259"/>
      <c r="O128" s="259"/>
      <c r="P128" s="260"/>
      <c r="Q128" s="253" t="s">
        <v>0</v>
      </c>
      <c r="R128" s="254"/>
      <c r="S128" s="41"/>
    </row>
    <row r="129" spans="1:20" ht="21.95" customHeight="1">
      <c r="A129" s="70"/>
      <c r="B129" s="545"/>
      <c r="C129" s="257" t="s">
        <v>14</v>
      </c>
      <c r="D129" s="195"/>
      <c r="E129" s="193" t="s">
        <v>3</v>
      </c>
      <c r="F129" s="194"/>
      <c r="G129" s="194"/>
      <c r="H129" s="194"/>
      <c r="I129" s="194"/>
      <c r="J129" s="195"/>
      <c r="K129" s="193" t="s">
        <v>26</v>
      </c>
      <c r="L129" s="194"/>
      <c r="M129" s="194"/>
      <c r="N129" s="194"/>
      <c r="O129" s="194"/>
      <c r="P129" s="195"/>
      <c r="Q129" s="255"/>
      <c r="R129" s="256"/>
      <c r="S129" s="41"/>
    </row>
    <row r="130" spans="1:20" ht="21.95" customHeight="1" thickBot="1">
      <c r="A130" s="70"/>
      <c r="B130" s="546"/>
      <c r="C130" s="118" t="s">
        <v>2</v>
      </c>
      <c r="D130" s="119" t="s">
        <v>4</v>
      </c>
      <c r="E130" s="365">
        <v>45286</v>
      </c>
      <c r="F130" s="366"/>
      <c r="G130" s="367"/>
      <c r="H130" s="268" t="s">
        <v>73</v>
      </c>
      <c r="I130" s="269"/>
      <c r="J130" s="270"/>
      <c r="K130" s="365" t="s">
        <v>87</v>
      </c>
      <c r="L130" s="366"/>
      <c r="M130" s="367"/>
      <c r="N130" s="268" t="s">
        <v>27</v>
      </c>
      <c r="O130" s="269"/>
      <c r="P130" s="270"/>
      <c r="Q130" s="255"/>
      <c r="R130" s="256"/>
      <c r="S130" s="41"/>
    </row>
    <row r="131" spans="1:20" ht="23.85" customHeight="1" thickBot="1">
      <c r="A131" s="70"/>
      <c r="B131" s="168"/>
      <c r="C131" s="169"/>
      <c r="D131" s="170"/>
      <c r="E131" s="547"/>
      <c r="F131" s="548"/>
      <c r="G131" s="548"/>
      <c r="H131" s="548"/>
      <c r="I131" s="548"/>
      <c r="J131" s="549"/>
      <c r="K131" s="547"/>
      <c r="L131" s="548"/>
      <c r="M131" s="548"/>
      <c r="N131" s="548"/>
      <c r="O131" s="548"/>
      <c r="P131" s="549"/>
      <c r="Q131" s="580">
        <f>SUM(E131:P131)</f>
        <v>0</v>
      </c>
      <c r="R131" s="581"/>
      <c r="S131" s="41"/>
    </row>
    <row r="132" spans="1:20" ht="9.9499999999999993" customHeight="1" thickBot="1">
      <c r="A132" s="73"/>
      <c r="B132" s="229" t="s">
        <v>12</v>
      </c>
      <c r="C132" s="229"/>
      <c r="D132" s="229"/>
      <c r="E132" s="204"/>
      <c r="F132" s="204"/>
      <c r="G132" s="204"/>
      <c r="H132" s="204"/>
      <c r="I132" s="204"/>
      <c r="J132" s="204"/>
      <c r="K132" s="75"/>
      <c r="L132" s="75"/>
      <c r="M132" s="75"/>
      <c r="N132" s="204"/>
      <c r="O132" s="204"/>
      <c r="P132" s="204"/>
      <c r="Q132" s="227"/>
      <c r="R132" s="228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218" t="s">
        <v>37</v>
      </c>
      <c r="M133" s="219"/>
      <c r="N133" s="219"/>
      <c r="O133" s="220"/>
      <c r="P133" s="550">
        <f>SUM(Q106,Q111,Q116,Q121,Q126,Q131)</f>
        <v>0</v>
      </c>
      <c r="Q133" s="550"/>
      <c r="R133" s="551"/>
      <c r="S133" s="41"/>
    </row>
    <row r="134" spans="1:20" ht="24.75" customHeight="1">
      <c r="A134" s="70"/>
      <c r="B134" s="122" t="s">
        <v>97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107" t="s">
        <v>84</v>
      </c>
    </row>
    <row r="136" spans="1:20" ht="22.5" customHeight="1">
      <c r="B136" s="107" t="s">
        <v>135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107" t="s">
        <v>136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107" t="s">
        <v>137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3" t="s">
        <v>85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Administrator</cp:lastModifiedBy>
  <cp:lastPrinted>2023-03-07T02:26:19Z</cp:lastPrinted>
  <dcterms:created xsi:type="dcterms:W3CDTF">2006-04-03T01:26:09Z</dcterms:created>
  <dcterms:modified xsi:type="dcterms:W3CDTF">2023-03-10T06:47:52Z</dcterms:modified>
</cp:coreProperties>
</file>