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県立】\"/>
    </mc:Choice>
  </mc:AlternateContent>
  <xr:revisionPtr revIDLastSave="0" documentId="13_ncr:1_{14AE3D12-8866-448F-BD6B-B9818641D5A5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Q105" i="14" l="1"/>
  <c r="P132" i="14" s="1"/>
  <c r="Q72" i="14"/>
  <c r="P99" i="14" s="1"/>
  <c r="M64" i="14"/>
  <c r="B64" i="14"/>
  <c r="K60" i="14"/>
  <c r="R45" i="14"/>
  <c r="H45" i="14"/>
  <c r="F45" i="14"/>
  <c r="D45" i="14"/>
  <c r="M44" i="14"/>
  <c r="J44" i="14"/>
  <c r="M43" i="14"/>
  <c r="J43" i="14"/>
  <c r="M42" i="14"/>
  <c r="J42" i="14"/>
  <c r="M41" i="14"/>
  <c r="J41" i="14"/>
  <c r="M40" i="14"/>
  <c r="J40" i="14"/>
  <c r="B40" i="14"/>
  <c r="M39" i="14"/>
  <c r="J39" i="14"/>
  <c r="B39" i="14"/>
  <c r="R34" i="14"/>
  <c r="L34" i="14"/>
  <c r="J34" i="14"/>
  <c r="H34" i="14"/>
  <c r="F34" i="14"/>
  <c r="D34" i="14"/>
  <c r="J45" i="14" s="1"/>
  <c r="R61" i="14" s="1"/>
  <c r="N17" i="14"/>
  <c r="P17" i="14" s="1"/>
  <c r="N16" i="14"/>
  <c r="N15" i="14"/>
  <c r="P14" i="14"/>
  <c r="N14" i="14"/>
  <c r="N34" i="8" l="1"/>
  <c r="O65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B59" i="8"/>
  <c r="B57" i="8"/>
  <c r="B55" i="8"/>
  <c r="B53" i="8"/>
  <c r="R34" i="8"/>
  <c r="D34" i="8"/>
  <c r="H46" i="8"/>
  <c r="B51" i="8"/>
  <c r="B49" i="8"/>
  <c r="M42" i="8"/>
  <c r="M43" i="8"/>
  <c r="M44" i="8"/>
  <c r="M45" i="8"/>
  <c r="M41" i="8"/>
  <c r="B45" i="8"/>
  <c r="B42" i="8"/>
  <c r="B43" i="8"/>
  <c r="B44" i="8"/>
  <c r="B41" i="8"/>
  <c r="B40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J46" i="8"/>
  <c r="R62" i="8" s="1"/>
  <c r="B65" i="8" l="1"/>
  <c r="M65" i="8"/>
  <c r="H2" i="7" l="1"/>
  <c r="K67" i="8"/>
  <c r="I2" i="7" l="1"/>
  <c r="A2" i="7"/>
  <c r="P67" i="8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</authors>
  <commentList>
    <comment ref="L28" authorId="0" shapeId="0" xr:uid="{732ACCAF-2F46-4B14-A8D8-6867BF93D49F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6" authorId="0" shapeId="0" xr:uid="{242C165F-26E7-4658-B64E-11A478768491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5" authorId="1" shapeId="0" xr:uid="{A1B6C22B-03DD-4A33-9007-E07B8F013FB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8" authorId="0" shapeId="0" xr:uid="{0B75B45F-266B-4CC1-85A8-141055700936}">
      <text>
        <r>
          <rPr>
            <b/>
            <sz val="16"/>
            <color indexed="81"/>
            <rFont val="Meiryo UI"/>
            <family val="3"/>
            <charset val="128"/>
          </rPr>
          <t>授業研修（異校種）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D51" authorId="0" shapeId="0" xr:uid="{A521814F-30E8-49BD-8CFF-480E2EDB1FCD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69" authorId="0" shapeId="0" xr:uid="{3CAA4253-51D9-48CA-BD43-DC8D3A5E9F62}">
      <text>
        <r>
          <rPr>
            <b/>
            <sz val="16"/>
            <color indexed="81"/>
            <rFont val="Meiryo UI"/>
            <family val="3"/>
            <charset val="128"/>
          </rPr>
          <t>選択研修名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E71" authorId="0" shapeId="0" xr:uid="{C7C32AEC-C5C8-4E6B-BE68-B60519F68A4D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7月25日
Bブロック　7月26日
Cブロック　7月27日
Dブロック　7月28日</t>
        </r>
      </text>
    </comment>
    <comment ref="E72" authorId="0" shapeId="0" xr:uid="{160370AB-E815-4C15-AB98-2BB72EE69676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<sst xmlns="http://schemas.openxmlformats.org/spreadsheetml/2006/main" count="684" uniqueCount="145">
  <si>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</si>
  <si>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</si>
  <si>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</si>
  <si>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</si>
  <si>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</si>
  <si>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</si>
  <si>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</si>
  <si>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</si>
  <si>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</si>
  <si>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</si>
  <si>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</si>
  <si>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</si>
  <si>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</si>
  <si>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</si>
  <si>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</si>
  <si>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</si>
  <si>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</si>
  <si>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</si>
  <si>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</si>
  <si>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</si>
  <si>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</si>
  <si>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</si>
  <si>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</si>
  <si>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</si>
  <si>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</si>
  <si>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</si>
  <si>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</si>
  <si>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</si>
  <si>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</si>
  <si>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</si>
  <si>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</si>
  <si>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</si>
  <si>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</si>
  <si>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</si>
  <si>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</si>
  <si>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</si>
  <si>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</si>
  <si>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</si>
  <si>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</si>
  <si>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</si>
  <si>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</si>
  <si>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</si>
  <si>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</si>
  <si>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</si>
  <si>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</si>
  <si>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</si>
  <si>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</si>
  <si>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</si>
  <si>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</si>
  <si>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</si>
  <si>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</si>
  <si>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</si>
  <si>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</si>
  <si>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</si>
  <si>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</si>
  <si>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</si>
  <si>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</si>
  <si>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</si>
  <si>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</si>
  <si>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</si>
  <si>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</si>
  <si>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</si>
  <si>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</si>
  <si>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</si>
  <si>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</si>
  <si>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</si>
  <si>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</si>
  <si>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</si>
  <si>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</si>
  <si>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</si>
  <si>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</si>
  <si>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</si>
  <si>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</si>
  <si>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</si>
  <si>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</si>
  <si>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</si>
  <si>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　一郎</t>
  </si>
  <si>
    <t>田辺　春子</t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</si>
  <si>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</si>
  <si>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</si>
  <si>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</si>
  <si>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</si>
  <si>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>（県立高等学校・紀北用）</t>
    <rPh sb="9" eb="10">
      <t>キタ</t>
    </rPh>
    <phoneticPr fontId="2"/>
  </si>
  <si>
    <t>紀の国高等学校</t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</si>
  <si>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</si>
  <si>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</si>
  <si>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</si>
  <si>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</si>
  <si>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</si>
  <si>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</si>
  <si>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</si>
  <si>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</si>
  <si>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</si>
  <si>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</si>
  <si>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</si>
  <si>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</si>
  <si>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</si>
  <si>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</si>
  <si>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</si>
  <si>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</si>
  <si>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</si>
  <si>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</si>
  <si>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</si>
  <si>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</si>
  <si>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</si>
  <si>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</si>
  <si>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</si>
  <si>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</si>
  <si>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和歌山ビッグ愛</t>
    <rPh sb="0" eb="3">
      <t>ワカヤマ</t>
    </rPh>
    <rPh sb="6" eb="7">
      <t>アイ</t>
    </rPh>
    <phoneticPr fontId="2"/>
  </si>
  <si>
    <t>令和５年度初任者研修（２年次・３年次を含む。）旅費執行状況調査表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</si>
  <si>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紀北青少年の家（12月7日）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</si>
  <si>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白崎青少年の家（11月30日）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</si>
  <si>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潮岬青少年の家（11月16日）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</si>
  <si>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</si>
  <si>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</si>
  <si>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</si>
  <si>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</si>
  <si>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</si>
  <si>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</si>
  <si>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校長連絡協議会（4月24日）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</si>
  <si>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指導教員連絡協議会（4月13日）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</si>
  <si>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</si>
  <si>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</si>
  <si>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</si>
  <si>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</si>
  <si>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和歌山市北コミュニティーセンター</t>
    <rPh sb="0" eb="5">
      <t>ワカヤマシキタ</t>
    </rPh>
    <phoneticPr fontId="2"/>
  </si>
  <si>
    <t>令和５年７月７日（金）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</si>
  <si>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令和５年９月８日（金）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</si>
  <si>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令和５年１２月８日（金）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</si>
  <si>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令和６年２月９日（金）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</si>
  <si>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</si>
  <si>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（特別支援学校・紀北用）</t>
    <rPh sb="1" eb="3">
      <t>トクベツ</t>
    </rPh>
    <rPh sb="3" eb="5">
      <t>シエン</t>
    </rPh>
    <rPh sb="5" eb="7">
      <t>ガッコウ</t>
    </rPh>
    <rPh sb="9" eb="10">
      <t>キタ</t>
    </rPh>
    <phoneticPr fontId="2"/>
  </si>
  <si>
    <t>特別支援学校費　教職員</t>
    <rPh sb="0" eb="2">
      <t>トクベツ</t>
    </rPh>
    <rPh sb="2" eb="4">
      <t>シエン</t>
    </rPh>
    <rPh sb="4" eb="6">
      <t>ガッコウ</t>
    </rPh>
    <rPh sb="6" eb="7">
      <t>ヒ</t>
    </rPh>
    <rPh sb="8" eb="11">
      <t>キョウショクイン</t>
    </rPh>
    <phoneticPr fontId="2"/>
  </si>
  <si>
    <t>特別支援学校費　教職員</t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</si>
  <si>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</si>
  <si>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</si>
  <si>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</si>
  <si>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</si>
  <si>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</si>
  <si>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社会福祉機関連携研修</t>
    <rPh sb="0" eb="2">
      <t>シャカイ</t>
    </rPh>
    <rPh sb="2" eb="4">
      <t>フクシ</t>
    </rPh>
    <rPh sb="4" eb="6">
      <t>キカン</t>
    </rPh>
    <rPh sb="6" eb="8">
      <t>レンケイ</t>
    </rPh>
    <rPh sb="8" eb="10">
      <t>ケンシュウ</t>
    </rPh>
    <phoneticPr fontId="2"/>
  </si>
  <si>
    <t>和歌山市北コミュニティーセンター</t>
    <rPh sb="0" eb="4">
      <t>ワカヤマシ</t>
    </rPh>
    <rPh sb="4" eb="5">
      <t>キタ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</si>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</sst>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57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3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113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9" xfId="0" applyNumberFormat="1" applyFont="1" applyFill="1" applyBorder="1" applyAlignment="1" applyProtection="1">
      <alignment horizontal="center" vertical="center" shrinkToFit="1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109" xfId="0" applyNumberFormat="1" applyFont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2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10" xfId="0" applyNumberFormat="1" applyFont="1" applyBorder="1" applyAlignment="1" applyProtection="1">
      <alignment horizontal="right" vertical="center" shrinkToFit="1"/>
      <protection locked="0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111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59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5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0" xfId="0" applyNumberFormat="1" applyFont="1" applyFill="1" applyBorder="1" applyAlignment="1" applyProtection="1">
      <alignment horizontal="center" vertical="center" shrinkToFit="1"/>
    </xf>
    <xf numFmtId="41" fontId="8" fillId="4" borderId="112" xfId="0" applyNumberFormat="1" applyFont="1" applyFill="1" applyBorder="1" applyAlignment="1" applyProtection="1">
      <alignment horizontal="center" vertical="center" shrinkToFit="1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0" fontId="13" fillId="0" borderId="10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68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59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7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59" xfId="0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176" fontId="13" fillId="4" borderId="70" xfId="0" applyNumberFormat="1" applyFont="1" applyFill="1" applyBorder="1" applyAlignment="1" applyProtection="1">
      <alignment horizontal="right" vertical="center" shrinkToFit="1"/>
    </xf>
    <xf numFmtId="49" fontId="13" fillId="0" borderId="69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5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76" fontId="13" fillId="0" borderId="89" xfId="0" applyNumberFormat="1" applyFont="1" applyBorder="1" applyAlignment="1" applyProtection="1">
      <alignment horizontal="right" vertical="center" shrinkToFit="1"/>
      <protection locked="0"/>
    </xf>
    <xf numFmtId="176" fontId="13" fillId="0" borderId="90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7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59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68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68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68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7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6" fontId="13" fillId="4" borderId="47" xfId="0" applyNumberFormat="1" applyFont="1" applyFill="1" applyBorder="1" applyAlignment="1" applyProtection="1">
      <alignment horizontal="center" vertical="center" shrinkToFit="1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81" fontId="13" fillId="4" borderId="49" xfId="2" applyNumberFormat="1" applyFont="1" applyFill="1" applyBorder="1" applyAlignment="1" applyProtection="1">
      <alignment horizontal="right" vertical="center" shrinkToFit="1"/>
    </xf>
    <xf numFmtId="181" fontId="13" fillId="4" borderId="48" xfId="2" applyNumberFormat="1" applyFont="1" applyFill="1" applyBorder="1" applyAlignment="1" applyProtection="1">
      <alignment horizontal="right" vertical="center" shrinkToFit="1"/>
    </xf>
    <xf numFmtId="181" fontId="13" fillId="4" borderId="104" xfId="2" applyNumberFormat="1" applyFont="1" applyFill="1" applyBorder="1" applyAlignment="1" applyProtection="1">
      <alignment horizontal="right" vertical="center" shrinkToFit="1"/>
    </xf>
    <xf numFmtId="181" fontId="13" fillId="4" borderId="105" xfId="2" applyNumberFormat="1" applyFont="1" applyFill="1" applyBorder="1" applyAlignment="1" applyProtection="1">
      <alignment horizontal="right" vertical="center" shrinkToFit="1"/>
    </xf>
    <xf numFmtId="0" fontId="13" fillId="0" borderId="75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68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2" xfId="0" applyNumberFormat="1" applyFont="1" applyBorder="1" applyAlignment="1" applyProtection="1">
      <alignment horizontal="right" vertical="center" shrinkToFit="1"/>
      <protection locked="0"/>
    </xf>
    <xf numFmtId="176" fontId="13" fillId="0" borderId="88" xfId="0" applyNumberFormat="1" applyFont="1" applyBorder="1" applyAlignment="1" applyProtection="1">
      <alignment horizontal="right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7" xfId="0" applyFont="1" applyFill="1" applyBorder="1" applyAlignment="1" applyProtection="1">
      <alignment horizontal="center" vertical="center" shrinkToFit="1"/>
    </xf>
    <xf numFmtId="0" fontId="13" fillId="4" borderId="62" xfId="0" applyFont="1" applyFill="1" applyBorder="1" applyAlignment="1" applyProtection="1">
      <alignment horizontal="center" vertical="center" shrinkToFit="1"/>
    </xf>
    <xf numFmtId="0" fontId="13" fillId="4" borderId="48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7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4" xfId="0" applyNumberFormat="1" applyFont="1" applyFill="1" applyBorder="1" applyAlignment="1" applyProtection="1">
      <alignment horizontal="center" vertical="center" shrinkToFit="1"/>
    </xf>
    <xf numFmtId="177" fontId="14" fillId="4" borderId="57" xfId="0" applyNumberFormat="1" applyFont="1" applyFill="1" applyBorder="1" applyAlignment="1" applyProtection="1">
      <alignment horizontal="right" vertical="center" shrinkToFit="1"/>
    </xf>
    <xf numFmtId="177" fontId="14" fillId="4" borderId="64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59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58" xfId="0" applyFont="1" applyBorder="1" applyAlignment="1" applyProtection="1">
      <alignment horizontal="center" vertical="center" shrinkToFit="1"/>
      <protection locked="0"/>
    </xf>
    <xf numFmtId="180" fontId="13" fillId="4" borderId="74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76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47" xfId="0" applyNumberFormat="1" applyFont="1" applyFill="1" applyBorder="1" applyAlignment="1" applyProtection="1">
      <alignment horizontal="right" vertical="center" shrinkToFit="1"/>
    </xf>
    <xf numFmtId="49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6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82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88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0" fontId="13" fillId="0" borderId="79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80" fontId="13" fillId="4" borderId="53" xfId="1" applyNumberFormat="1" applyFont="1" applyFill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81" fontId="13" fillId="0" borderId="84" xfId="2" applyNumberFormat="1" applyFont="1" applyBorder="1" applyAlignment="1" applyProtection="1">
      <alignment horizontal="right" vertical="center" shrinkToFit="1"/>
      <protection locked="0"/>
    </xf>
    <xf numFmtId="181" fontId="13" fillId="0" borderId="85" xfId="2" applyNumberFormat="1" applyFont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5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2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3" xfId="2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3" fillId="0" borderId="106" xfId="0" applyFont="1" applyBorder="1" applyAlignment="1" applyProtection="1">
      <alignment horizontal="center" vertical="center"/>
      <protection locked="0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58" xfId="0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82" xfId="0" applyNumberFormat="1" applyFont="1" applyBorder="1" applyAlignment="1" applyProtection="1">
      <alignment horizontal="right" vertical="center" shrinkToFit="1"/>
      <protection locked="0"/>
    </xf>
    <xf numFmtId="177" fontId="13" fillId="0" borderId="83" xfId="0" applyNumberFormat="1" applyFont="1" applyBorder="1" applyAlignment="1" applyProtection="1">
      <alignment horizontal="right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177" fontId="13" fillId="0" borderId="84" xfId="0" applyNumberFormat="1" applyFont="1" applyBorder="1" applyAlignment="1" applyProtection="1">
      <alignment horizontal="right" vertical="center" shrinkToFit="1"/>
      <protection locked="0"/>
    </xf>
    <xf numFmtId="177" fontId="13" fillId="0" borderId="85" xfId="0" applyNumberFormat="1" applyFont="1" applyBorder="1" applyAlignment="1" applyProtection="1">
      <alignment horizontal="right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66" xfId="0" applyNumberFormat="1" applyFont="1" applyFill="1" applyBorder="1" applyAlignment="1" applyProtection="1">
      <alignment horizontal="right" vertical="center" shrinkToFit="1"/>
    </xf>
    <xf numFmtId="177" fontId="13" fillId="4" borderId="67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7" fontId="13" fillId="0" borderId="82" xfId="2" applyNumberFormat="1" applyFont="1" applyBorder="1" applyAlignment="1" applyProtection="1">
      <alignment horizontal="right" vertical="center" shrinkToFit="1"/>
      <protection locked="0"/>
    </xf>
    <xf numFmtId="177" fontId="13" fillId="0" borderId="83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58" xfId="0" applyNumberFormat="1" applyFont="1" applyFill="1" applyBorder="1" applyAlignment="1" applyProtection="1">
      <alignment horizontal="right" vertical="center" shrinkToFit="1"/>
    </xf>
    <xf numFmtId="177" fontId="13" fillId="0" borderId="84" xfId="2" applyNumberFormat="1" applyFont="1" applyBorder="1" applyAlignment="1" applyProtection="1">
      <alignment horizontal="right" vertical="center" shrinkToFit="1"/>
      <protection locked="0"/>
    </xf>
    <xf numFmtId="177" fontId="13" fillId="0" borderId="85" xfId="2" applyNumberFormat="1" applyFont="1" applyBorder="1" applyAlignment="1" applyProtection="1">
      <alignment horizontal="right" vertical="center" shrinkToFit="1"/>
      <protection locked="0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59" xfId="0" applyNumberFormat="1" applyFont="1" applyFill="1" applyBorder="1" applyAlignment="1" applyProtection="1">
      <alignment horizontal="right" vertical="center" shrinkToFit="1"/>
    </xf>
    <xf numFmtId="176" fontId="13" fillId="4" borderId="92" xfId="0" applyNumberFormat="1" applyFont="1" applyFill="1" applyBorder="1" applyAlignment="1" applyProtection="1">
      <alignment horizontal="center" vertical="center" shrinkToFit="1"/>
    </xf>
    <xf numFmtId="176" fontId="13" fillId="4" borderId="81" xfId="0" applyNumberFormat="1" applyFont="1" applyFill="1" applyBorder="1" applyAlignment="1" applyProtection="1">
      <alignment horizontal="center" vertical="center" shrinkToFit="1"/>
    </xf>
    <xf numFmtId="177" fontId="13" fillId="4" borderId="80" xfId="0" applyNumberFormat="1" applyFont="1" applyFill="1" applyBorder="1" applyAlignment="1" applyProtection="1">
      <alignment horizontal="right" vertical="center" shrinkToFit="1"/>
    </xf>
    <xf numFmtId="177" fontId="13" fillId="4" borderId="81" xfId="0" applyNumberFormat="1" applyFont="1" applyFill="1" applyBorder="1" applyAlignment="1" applyProtection="1">
      <alignment horizontal="right" vertical="center" shrinkToFit="1"/>
    </xf>
    <xf numFmtId="177" fontId="13" fillId="4" borderId="93" xfId="0" applyNumberFormat="1" applyFont="1" applyFill="1" applyBorder="1" applyAlignment="1" applyProtection="1">
      <alignment horizontal="right" vertical="center" shrinkToFit="1"/>
    </xf>
    <xf numFmtId="177" fontId="13" fillId="4" borderId="94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177" fontId="13" fillId="0" borderId="71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109" xfId="2" applyNumberFormat="1" applyFont="1" applyBorder="1" applyAlignment="1" applyProtection="1">
      <alignment horizontal="right" vertical="center" shrinkToFit="1"/>
      <protection locked="0"/>
    </xf>
    <xf numFmtId="177" fontId="13" fillId="0" borderId="52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0" xfId="2" applyNumberFormat="1" applyFont="1" applyBorder="1" applyAlignment="1" applyProtection="1">
      <alignment horizontal="right" vertical="center" shrinkToFit="1"/>
      <protection locked="0"/>
    </xf>
    <xf numFmtId="177" fontId="13" fillId="4" borderId="104" xfId="0" applyNumberFormat="1" applyFont="1" applyFill="1" applyBorder="1" applyAlignment="1" applyProtection="1">
      <alignment horizontal="right" vertical="center" shrinkToFit="1"/>
    </xf>
    <xf numFmtId="177" fontId="13" fillId="4" borderId="105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177" fontId="13" fillId="4" borderId="48" xfId="0" applyNumberFormat="1" applyFont="1" applyFill="1" applyBorder="1" applyAlignment="1" applyProtection="1">
      <alignment horizontal="right" vertical="center" shrinkToFit="1"/>
    </xf>
    <xf numFmtId="177" fontId="13" fillId="4" borderId="70" xfId="0" applyNumberFormat="1" applyFont="1" applyFill="1" applyBorder="1" applyAlignment="1" applyProtection="1">
      <alignment horizontal="right" vertical="center" shrinkToFit="1"/>
    </xf>
    <xf numFmtId="177" fontId="13" fillId="4" borderId="62" xfId="0" applyNumberFormat="1" applyFont="1" applyFill="1" applyBorder="1" applyAlignment="1" applyProtection="1">
      <alignment horizontal="right" vertical="center" shrinkToFit="1"/>
    </xf>
    <xf numFmtId="41" fontId="13" fillId="4" borderId="95" xfId="0" applyNumberFormat="1" applyFont="1" applyFill="1" applyBorder="1" applyAlignment="1" applyProtection="1">
      <alignment horizontal="center" vertical="center" shrinkToFit="1"/>
    </xf>
    <xf numFmtId="41" fontId="13" fillId="4" borderId="51" xfId="0" applyNumberFormat="1" applyFont="1" applyFill="1" applyBorder="1" applyAlignment="1" applyProtection="1">
      <alignment horizontal="center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86" xfId="2" applyNumberFormat="1" applyFont="1" applyBorder="1" applyAlignment="1" applyProtection="1">
      <alignment horizontal="right" vertical="center" shrinkToFit="1"/>
      <protection locked="0"/>
    </xf>
    <xf numFmtId="177" fontId="13" fillId="0" borderId="87" xfId="2" applyNumberFormat="1" applyFont="1" applyBorder="1" applyAlignment="1" applyProtection="1">
      <alignment horizontal="right" vertical="center" shrinkToFit="1"/>
      <protection locked="0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1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7" fontId="13" fillId="4" borderId="71" xfId="0" applyNumberFormat="1" applyFont="1" applyFill="1" applyBorder="1" applyAlignment="1" applyProtection="1">
      <alignment horizontal="right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111" xfId="0" applyNumberFormat="1" applyFont="1" applyFill="1" applyBorder="1" applyAlignment="1" applyProtection="1">
      <alignment horizontal="right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91" xfId="0" applyNumberFormat="1" applyFont="1" applyBorder="1" applyAlignment="1" applyProtection="1">
      <alignment horizontal="center" vertical="center" shrinkToFit="1"/>
      <protection locked="0"/>
    </xf>
    <xf numFmtId="0" fontId="13" fillId="0" borderId="91" xfId="0" applyFont="1" applyBorder="1" applyAlignment="1" applyProtection="1">
      <alignment horizontal="center" vertical="center" shrinkToFit="1"/>
      <protection locked="0"/>
    </xf>
    <xf numFmtId="178" fontId="13" fillId="0" borderId="91" xfId="0" applyNumberFormat="1" applyFont="1" applyBorder="1" applyAlignment="1" applyProtection="1">
      <alignment horizontal="center" vertical="center" shrinkToFit="1"/>
      <protection locked="0"/>
    </xf>
    <xf numFmtId="177" fontId="13" fillId="0" borderId="91" xfId="0" applyNumberFormat="1" applyFont="1" applyBorder="1" applyAlignment="1" applyProtection="1">
      <alignment horizontal="center" vertical="center" shrinkToFit="1"/>
      <protection locked="0"/>
    </xf>
    <xf numFmtId="177" fontId="13" fillId="0" borderId="91" xfId="0" applyNumberFormat="1" applyFont="1" applyBorder="1" applyAlignment="1" applyProtection="1">
      <alignment horizontal="right" vertical="center" shrinkToFit="1"/>
      <protection locked="0"/>
    </xf>
    <xf numFmtId="177" fontId="13" fillId="0" borderId="96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0" xfId="0" applyNumberFormat="1" applyFont="1" applyBorder="1" applyAlignment="1" applyProtection="1">
      <alignment horizontal="right" vertical="center" shrinkToFit="1"/>
      <protection locked="0"/>
    </xf>
    <xf numFmtId="49" fontId="13" fillId="0" borderId="54" xfId="0" applyNumberFormat="1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178" fontId="13" fillId="0" borderId="54" xfId="0" applyNumberFormat="1" applyFont="1" applyBorder="1" applyAlignment="1" applyProtection="1">
      <alignment horizontal="center" vertical="center" shrinkToFit="1"/>
      <protection locked="0"/>
    </xf>
    <xf numFmtId="177" fontId="13" fillId="0" borderId="54" xfId="0" applyNumberFormat="1" applyFont="1" applyBorder="1" applyAlignment="1" applyProtection="1">
      <alignment horizontal="center" vertical="center" shrinkToFit="1"/>
      <protection locked="0"/>
    </xf>
    <xf numFmtId="177" fontId="13" fillId="0" borderId="54" xfId="0" applyNumberFormat="1" applyFont="1" applyBorder="1" applyAlignment="1" applyProtection="1">
      <alignment horizontal="right" vertical="center" shrinkToFit="1"/>
      <protection locked="0"/>
    </xf>
    <xf numFmtId="177" fontId="13" fillId="0" borderId="97" xfId="0" applyNumberFormat="1" applyFont="1" applyBorder="1" applyAlignment="1" applyProtection="1">
      <alignment horizontal="right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Border="1" applyAlignment="1" applyProtection="1">
      <alignment horizontal="right" vertical="center" shrinkToFit="1"/>
      <protection locked="0"/>
    </xf>
    <xf numFmtId="177" fontId="13" fillId="0" borderId="99" xfId="0" applyNumberFormat="1" applyFont="1" applyBorder="1" applyAlignment="1" applyProtection="1">
      <alignment horizontal="right" vertical="center" shrinkToFit="1"/>
      <protection locked="0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7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4" xfId="0" applyNumberFormat="1" applyFont="1" applyFill="1" applyBorder="1" applyAlignment="1" applyProtection="1">
      <alignment horizontal="righ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0" xfId="0" applyNumberFormat="1" applyFont="1" applyBorder="1" applyAlignment="1" applyProtection="1">
      <alignment horizontal="center" vertical="center" shrinkToFit="1"/>
      <protection locked="0"/>
    </xf>
    <xf numFmtId="178" fontId="13" fillId="0" borderId="73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7" fontId="13" fillId="0" borderId="103" xfId="0" applyNumberFormat="1" applyFont="1" applyBorder="1" applyAlignment="1" applyProtection="1">
      <alignment horizontal="right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8" xfId="0" applyFont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41" fontId="13" fillId="4" borderId="35" xfId="0" applyNumberFormat="1" applyFont="1" applyFill="1" applyBorder="1" applyAlignment="1" applyProtection="1">
      <alignment horizontal="right" vertical="center" shrinkToFit="1"/>
    </xf>
    <xf numFmtId="176" fontId="13" fillId="0" borderId="35" xfId="0" applyNumberFormat="1" applyFont="1" applyBorder="1" applyAlignment="1" applyProtection="1">
      <alignment horizontal="right" vertical="center" shrinkToFit="1"/>
      <protection locked="0"/>
    </xf>
    <xf numFmtId="178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58" xfId="0" applyNumberFormat="1" applyFont="1" applyBorder="1" applyAlignment="1" applyProtection="1">
      <alignment horizontal="center" vertical="center" shrinkToFit="1"/>
    </xf>
    <xf numFmtId="49" fontId="13" fillId="0" borderId="4" xfId="0" applyNumberFormat="1" applyFont="1" applyBorder="1" applyAlignment="1" applyProtection="1">
      <alignment horizontal="center" vertical="center" shrinkToFit="1"/>
    </xf>
    <xf numFmtId="180" fontId="13" fillId="4" borderId="17" xfId="0" applyNumberFormat="1" applyFont="1" applyFill="1" applyBorder="1" applyAlignment="1" applyProtection="1">
      <alignment horizontal="center" vertical="center" shrinkToFit="1"/>
    </xf>
    <xf numFmtId="180" fontId="13" fillId="4" borderId="24" xfId="0" applyNumberFormat="1" applyFont="1" applyFill="1" applyBorder="1" applyAlignment="1" applyProtection="1">
      <alignment horizontal="center" vertical="center" shrinkToFit="1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56" fontId="9" fillId="0" borderId="38" xfId="0" applyNumberFormat="1" applyFont="1" applyBorder="1" applyAlignment="1" applyProtection="1">
      <alignment horizontal="center" vertical="center" shrinkToFit="1"/>
      <protection locked="0"/>
    </xf>
    <xf numFmtId="0" fontId="9" fillId="4" borderId="17" xfId="0" applyFont="1" applyFill="1" applyBorder="1" applyAlignment="1" applyProtection="1">
      <alignment horizontal="center" vertical="center" shrinkToFit="1"/>
    </xf>
    <xf numFmtId="0" fontId="9" fillId="4" borderId="64" xfId="0" applyFont="1" applyFill="1" applyBorder="1" applyAlignment="1" applyProtection="1">
      <alignment horizontal="center" vertical="center" shrinkToFit="1"/>
    </xf>
    <xf numFmtId="176" fontId="4" fillId="4" borderId="8" xfId="0" applyNumberFormat="1" applyFont="1" applyFill="1" applyBorder="1" applyAlignment="1" applyProtection="1">
      <alignment horizontal="right" vertical="center" shrinkToFit="1"/>
    </xf>
    <xf numFmtId="176" fontId="4" fillId="4" borderId="10" xfId="0" applyNumberFormat="1" applyFont="1" applyFill="1" applyBorder="1" applyAlignment="1" applyProtection="1">
      <alignment horizontal="right" vertical="center" shrinkToFit="1"/>
    </xf>
    <xf numFmtId="41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4" fillId="4" borderId="8" xfId="0" applyNumberFormat="1" applyFont="1" applyFill="1" applyBorder="1" applyAlignment="1" applyProtection="1">
      <alignment horizontal="center" vertical="center" shrinkToFit="1"/>
    </xf>
    <xf numFmtId="179" fontId="11" fillId="4" borderId="9" xfId="0" applyNumberFormat="1" applyFont="1" applyFill="1" applyBorder="1" applyAlignment="1" applyProtection="1">
      <alignment horizontal="center" vertical="center" shrinkToFit="1"/>
    </xf>
    <xf numFmtId="179" fontId="11" fillId="4" borderId="10" xfId="0" applyNumberFormat="1" applyFont="1" applyFill="1" applyBorder="1" applyAlignment="1" applyProtection="1">
      <alignment horizontal="center" vertical="center" shrinkToFit="1"/>
    </xf>
    <xf numFmtId="0" fontId="26" fillId="0" borderId="35" xfId="0" applyFont="1" applyFill="1" applyBorder="1" applyAlignment="1" applyProtection="1">
      <alignment horizontal="center" vertical="center" shrinkToFit="1"/>
      <protection locked="0"/>
    </xf>
    <xf numFmtId="176" fontId="13" fillId="4" borderId="8" xfId="0" applyNumberFormat="1" applyFont="1" applyFill="1" applyBorder="1" applyAlignment="1" applyProtection="1">
      <alignment horizontal="right" vertical="center" shrinkToFit="1"/>
    </xf>
    <xf numFmtId="176" fontId="13" fillId="4" borderId="10" xfId="0" applyNumberFormat="1" applyFont="1" applyFill="1" applyBorder="1" applyAlignment="1" applyProtection="1">
      <alignment horizontal="right" vertical="center" shrinkToFit="1"/>
    </xf>
    <xf numFmtId="56" fontId="21" fillId="0" borderId="38" xfId="0" applyNumberFormat="1" applyFont="1" applyBorder="1" applyAlignment="1" applyProtection="1">
      <alignment horizontal="center" vertical="center" shrinkToFit="1"/>
      <protection locked="0"/>
    </xf>
    <xf numFmtId="0" fontId="21" fillId="0" borderId="35" xfId="0" applyFont="1" applyFill="1" applyBorder="1" applyAlignment="1" applyProtection="1">
      <alignment horizontal="center" vertical="center" shrinkToFit="1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4" borderId="64" xfId="0" applyFont="1" applyFill="1" applyBorder="1" applyAlignment="1" applyProtection="1">
      <alignment horizontal="center" vertical="center" shrinkToFit="1"/>
    </xf>
    <xf numFmtId="49" fontId="13" fillId="0" borderId="61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 shrinkToFit="1"/>
      <protection locked="0"/>
    </xf>
    <xf numFmtId="176" fontId="13" fillId="0" borderId="71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0" borderId="11" xfId="0" applyNumberFormat="1" applyFont="1" applyBorder="1" applyAlignment="1" applyProtection="1">
      <alignment horizontal="center" vertical="center" shrinkToFit="1"/>
      <protection locked="0"/>
    </xf>
    <xf numFmtId="176" fontId="13" fillId="0" borderId="10" xfId="0" applyNumberFormat="1" applyFont="1" applyBorder="1" applyAlignment="1" applyProtection="1">
      <alignment horizontal="center" vertical="center" shrinkToFit="1"/>
      <protection locked="0"/>
    </xf>
    <xf numFmtId="180" fontId="13" fillId="4" borderId="114" xfId="1" applyNumberFormat="1" applyFont="1" applyFill="1" applyBorder="1" applyAlignment="1" applyProtection="1">
      <alignment horizontal="center" vertical="center" shrinkToFit="1"/>
    </xf>
    <xf numFmtId="180" fontId="13" fillId="4" borderId="44" xfId="1" applyNumberFormat="1" applyFont="1" applyFill="1" applyBorder="1" applyAlignment="1" applyProtection="1">
      <alignment horizontal="center" vertical="center" shrinkToFit="1"/>
    </xf>
    <xf numFmtId="180" fontId="13" fillId="4" borderId="78" xfId="1" applyNumberFormat="1" applyFont="1" applyFill="1" applyBorder="1" applyAlignment="1" applyProtection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4" xfId="0" applyNumberFormat="1" applyFont="1" applyBorder="1" applyAlignment="1" applyProtection="1">
      <alignment horizontal="center" vertical="center" wrapText="1" shrinkToFit="1"/>
      <protection locked="0"/>
    </xf>
    <xf numFmtId="177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8" xfId="0" applyNumberFormat="1" applyFont="1" applyFill="1" applyBorder="1" applyAlignment="1" applyProtection="1">
      <alignment horizontal="right" vertical="center" shrinkToFit="1"/>
      <protection locked="0"/>
    </xf>
    <xf numFmtId="179" fontId="19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5" xfId="0" applyNumberFormat="1" applyFont="1" applyBorder="1" applyAlignment="1" applyProtection="1">
      <alignment horizontal="right" vertical="center" shrinkToFit="1"/>
      <protection locked="0"/>
    </xf>
    <xf numFmtId="176" fontId="13" fillId="0" borderId="116" xfId="0" applyNumberFormat="1" applyFont="1" applyBorder="1" applyAlignment="1" applyProtection="1">
      <alignment horizontal="right" vertical="center" shrinkToFit="1"/>
      <protection locked="0"/>
    </xf>
    <xf numFmtId="49" fontId="13" fillId="0" borderId="11" xfId="0" applyNumberFormat="1" applyFont="1" applyBorder="1" applyAlignment="1" applyProtection="1">
      <alignment horizontal="center" vertical="center" shrinkToFit="1"/>
      <protection locked="0"/>
    </xf>
    <xf numFmtId="41" fontId="9" fillId="0" borderId="16" xfId="0" applyNumberFormat="1" applyFont="1" applyBorder="1" applyAlignment="1" applyProtection="1">
      <alignment horizontal="right" vertical="center" shrinkToFit="1"/>
      <protection locked="0"/>
    </xf>
    <xf numFmtId="181" fontId="13" fillId="4" borderId="70" xfId="2" applyNumberFormat="1" applyFont="1" applyFill="1" applyBorder="1" applyAlignment="1" applyProtection="1">
      <alignment horizontal="right" vertical="center" shrinkToFit="1"/>
    </xf>
    <xf numFmtId="56" fontId="13" fillId="0" borderId="38" xfId="0" applyNumberFormat="1" applyFont="1" applyBorder="1" applyAlignment="1" applyProtection="1">
      <alignment horizontal="center" vertical="center" shrinkToFit="1"/>
      <protection locked="0"/>
    </xf>
    <xf numFmtId="178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177" fontId="14" fillId="4" borderId="14" xfId="0" applyNumberFormat="1" applyFont="1" applyFill="1" applyBorder="1" applyAlignment="1" applyProtection="1">
      <alignment horizontal="right" vertical="center" shrinkToFit="1"/>
    </xf>
    <xf numFmtId="177" fontId="14" fillId="4" borderId="17" xfId="0" applyNumberFormat="1" applyFont="1" applyFill="1" applyBorder="1" applyAlignment="1" applyProtection="1">
      <alignment horizontal="right" vertical="center" shrinkToFit="1"/>
    </xf>
    <xf numFmtId="49" fontId="12" fillId="4" borderId="15" xfId="0" applyNumberFormat="1" applyFont="1" applyFill="1" applyBorder="1" applyAlignment="1" applyProtection="1">
      <alignment horizontal="center" vertical="center" wrapText="1" shrinkToFit="1"/>
    </xf>
    <xf numFmtId="49" fontId="12" fillId="4" borderId="57" xfId="0" applyNumberFormat="1" applyFont="1" applyFill="1" applyBorder="1" applyAlignment="1" applyProtection="1">
      <alignment horizontal="center" vertical="center" wrapText="1" shrinkToFit="1"/>
    </xf>
    <xf numFmtId="49" fontId="12" fillId="4" borderId="17" xfId="0" applyNumberFormat="1" applyFont="1" applyFill="1" applyBorder="1" applyAlignment="1" applyProtection="1">
      <alignment horizontal="center" vertical="center" wrapText="1" shrinkToFit="1"/>
    </xf>
    <xf numFmtId="49" fontId="12" fillId="4" borderId="18" xfId="0" applyNumberFormat="1" applyFont="1" applyFill="1" applyBorder="1" applyAlignment="1" applyProtection="1">
      <alignment horizontal="center" vertical="center" wrapText="1" shrinkToFit="1"/>
    </xf>
    <xf numFmtId="49" fontId="12" fillId="4" borderId="64" xfId="0" applyNumberFormat="1" applyFont="1" applyFill="1" applyBorder="1" applyAlignment="1" applyProtection="1">
      <alignment horizontal="center" vertical="center" wrapText="1" shrinkToFit="1"/>
    </xf>
    <xf numFmtId="180" fontId="13" fillId="4" borderId="72" xfId="0" applyNumberFormat="1" applyFont="1" applyFill="1" applyBorder="1" applyAlignment="1" applyProtection="1">
      <alignment horizontal="center" vertical="center" shrinkToFit="1"/>
    </xf>
    <xf numFmtId="180" fontId="13" fillId="4" borderId="73" xfId="0" applyNumberFormat="1" applyFont="1" applyFill="1" applyBorder="1" applyAlignment="1" applyProtection="1">
      <alignment horizontal="center" vertical="center" shrinkToFit="1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41" fontId="13" fillId="4" borderId="70" xfId="0" applyNumberFormat="1" applyFont="1" applyFill="1" applyBorder="1" applyAlignment="1" applyProtection="1">
      <alignment horizontal="right" vertical="center" shrinkToFit="1"/>
    </xf>
    <xf numFmtId="177" fontId="13" fillId="0" borderId="11" xfId="0" applyNumberFormat="1" applyFont="1" applyBorder="1" applyAlignment="1" applyProtection="1">
      <alignment horizontal="center" vertical="center" shrinkToFit="1"/>
      <protection locked="0"/>
    </xf>
    <xf numFmtId="177" fontId="13" fillId="0" borderId="10" xfId="0" applyNumberFormat="1" applyFont="1" applyBorder="1" applyAlignment="1" applyProtection="1">
      <alignment horizontal="center" vertical="center" shrinkToFit="1"/>
      <protection locked="0"/>
    </xf>
    <xf numFmtId="177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180" fontId="13" fillId="4" borderId="117" xfId="1" applyNumberFormat="1" applyFont="1" applyFill="1" applyBorder="1" applyAlignment="1" applyProtection="1">
      <alignment horizontal="center" vertical="center" shrinkToFit="1"/>
    </xf>
    <xf numFmtId="41" fontId="13" fillId="4" borderId="34" xfId="0" applyNumberFormat="1" applyFont="1" applyFill="1" applyBorder="1" applyAlignment="1" applyProtection="1">
      <alignment horizontal="right" vertical="center" shrinkToFit="1"/>
    </xf>
    <xf numFmtId="41" fontId="13" fillId="4" borderId="43" xfId="0" applyNumberFormat="1" applyFont="1" applyFill="1" applyBorder="1" applyAlignment="1" applyProtection="1">
      <alignment horizontal="right" vertical="center" shrinkToFit="1"/>
    </xf>
    <xf numFmtId="41" fontId="13" fillId="4" borderId="71" xfId="0" applyNumberFormat="1" applyFont="1" applyFill="1" applyBorder="1" applyAlignment="1" applyProtection="1">
      <alignment horizontal="right" vertical="center" shrinkToFit="1"/>
    </xf>
    <xf numFmtId="181" fontId="13" fillId="0" borderId="35" xfId="2" applyNumberFormat="1" applyFont="1" applyBorder="1" applyAlignment="1" applyProtection="1">
      <alignment horizontal="right" vertical="center" shrinkToFit="1"/>
      <protection locked="0"/>
    </xf>
    <xf numFmtId="181" fontId="13" fillId="0" borderId="71" xfId="2" applyNumberFormat="1" applyFont="1" applyBorder="1" applyAlignment="1" applyProtection="1">
      <alignment horizontal="right" vertical="center" shrinkToFit="1"/>
      <protection locked="0"/>
    </xf>
    <xf numFmtId="181" fontId="13" fillId="0" borderId="25" xfId="2" applyNumberFormat="1" applyFont="1" applyBorder="1" applyAlignment="1" applyProtection="1">
      <alignment horizontal="right" vertical="center" shrinkToFit="1"/>
      <protection locked="0"/>
    </xf>
    <xf numFmtId="181" fontId="13" fillId="0" borderId="34" xfId="2" applyNumberFormat="1" applyFont="1" applyBorder="1" applyAlignment="1" applyProtection="1">
      <alignment horizontal="right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8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176" fontId="13" fillId="0" borderId="11" xfId="0" applyNumberFormat="1" applyFont="1" applyBorder="1" applyAlignment="1" applyProtection="1">
      <alignment horizontal="right" vertical="center" shrinkToFit="1"/>
      <protection locked="0"/>
    </xf>
    <xf numFmtId="176" fontId="13" fillId="0" borderId="12" xfId="0" applyNumberFormat="1" applyFont="1" applyBorder="1" applyAlignment="1" applyProtection="1">
      <alignment horizontal="right" vertical="center" shrinkToFit="1"/>
      <protection locked="0"/>
    </xf>
    <xf numFmtId="176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0" borderId="8" xfId="0" applyNumberFormat="1" applyFont="1" applyBorder="1" applyAlignment="1" applyProtection="1">
      <alignment horizontal="center" vertical="center" shrinkToFit="1"/>
      <protection locked="0"/>
    </xf>
    <xf numFmtId="176" fontId="13" fillId="0" borderId="9" xfId="0" applyNumberFormat="1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</xf>
    <xf numFmtId="176" fontId="13" fillId="3" borderId="28" xfId="0" applyNumberFormat="1" applyFont="1" applyFill="1" applyBorder="1" applyAlignment="1" applyProtection="1">
      <alignment horizontal="right" vertical="center" shrinkToFit="1"/>
    </xf>
    <xf numFmtId="176" fontId="13" fillId="3" borderId="6" xfId="0" applyNumberFormat="1" applyFont="1" applyFill="1" applyBorder="1" applyAlignment="1" applyProtection="1">
      <alignment horizontal="right" vertical="center" shrinkToFit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176" fontId="13" fillId="0" borderId="6" xfId="0" applyNumberFormat="1" applyFont="1" applyBorder="1" applyAlignment="1" applyProtection="1">
      <alignment horizontal="center" vertical="center" shrinkToFit="1"/>
    </xf>
    <xf numFmtId="177" fontId="13" fillId="4" borderId="20" xfId="0" applyNumberFormat="1" applyFont="1" applyFill="1" applyBorder="1" applyAlignment="1" applyProtection="1">
      <alignment horizontal="right" vertical="center" shrinkToFit="1"/>
    </xf>
    <xf numFmtId="177" fontId="13" fillId="4" borderId="22" xfId="0" applyNumberFormat="1" applyFont="1" applyFill="1" applyBorder="1" applyAlignment="1" applyProtection="1">
      <alignment horizontal="right" vertical="center" shrinkToFit="1"/>
    </xf>
    <xf numFmtId="177" fontId="13" fillId="4" borderId="24" xfId="0" applyNumberFormat="1" applyFont="1" applyFill="1" applyBorder="1" applyAlignment="1" applyProtection="1">
      <alignment horizontal="right" vertical="center" shrinkToFit="1"/>
    </xf>
    <xf numFmtId="176" fontId="13" fillId="3" borderId="25" xfId="0" applyNumberFormat="1" applyFont="1" applyFill="1" applyBorder="1" applyAlignment="1" applyProtection="1">
      <alignment horizontal="right" vertical="center" shrinkToFit="1"/>
    </xf>
    <xf numFmtId="176" fontId="13" fillId="3" borderId="4" xfId="0" applyNumberFormat="1" applyFont="1" applyFill="1" applyBorder="1" applyAlignment="1" applyProtection="1">
      <alignment horizontal="right" vertical="center" shrinkToFit="1"/>
    </xf>
    <xf numFmtId="0" fontId="13" fillId="0" borderId="27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shrinkToFit="1"/>
    </xf>
    <xf numFmtId="176" fontId="13" fillId="3" borderId="27" xfId="0" applyNumberFormat="1" applyFont="1" applyFill="1" applyBorder="1" applyAlignment="1" applyProtection="1">
      <alignment horizontal="right" vertical="center" shrinkToFit="1"/>
    </xf>
    <xf numFmtId="176" fontId="13" fillId="3" borderId="5" xfId="0" applyNumberFormat="1" applyFont="1" applyFill="1" applyBorder="1" applyAlignment="1" applyProtection="1">
      <alignment horizontal="right" vertical="center" shrinkToFit="1"/>
    </xf>
    <xf numFmtId="176" fontId="13" fillId="0" borderId="5" xfId="0" applyNumberFormat="1" applyFont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177" fontId="13" fillId="4" borderId="11" xfId="0" applyNumberFormat="1" applyFont="1" applyFill="1" applyBorder="1" applyAlignment="1" applyProtection="1">
      <alignment horizontal="right" vertical="center" shrinkToFit="1"/>
    </xf>
    <xf numFmtId="177" fontId="13" fillId="4" borderId="12" xfId="0" applyNumberFormat="1" applyFont="1" applyFill="1" applyBorder="1" applyAlignment="1" applyProtection="1">
      <alignment horizontal="right" vertical="center" shrinkToFit="1"/>
    </xf>
    <xf numFmtId="176" fontId="13" fillId="3" borderId="11" xfId="0" applyNumberFormat="1" applyFont="1" applyFill="1" applyBorder="1" applyAlignment="1" applyProtection="1">
      <alignment horizontal="right" vertical="center" shrinkToFit="1"/>
    </xf>
    <xf numFmtId="176" fontId="13" fillId="3" borderId="12" xfId="0" applyNumberFormat="1" applyFont="1" applyFill="1" applyBorder="1" applyAlignment="1" applyProtection="1">
      <alignment horizontal="right" vertical="center" shrinkToFit="1"/>
    </xf>
    <xf numFmtId="176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20" xfId="0" applyNumberFormat="1" applyFont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Border="1" applyAlignment="1" applyProtection="1">
      <alignment horizontal="center" vertical="center" shrinkToFit="1"/>
      <protection locked="0"/>
    </xf>
    <xf numFmtId="176" fontId="13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22" xfId="0" applyNumberFormat="1" applyFont="1" applyBorder="1" applyAlignment="1" applyProtection="1">
      <alignment horizontal="center" vertical="center" shrinkToFit="1"/>
      <protection locked="0"/>
    </xf>
    <xf numFmtId="176" fontId="13" fillId="0" borderId="24" xfId="0" applyNumberFormat="1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5D9E0875-E96E-4282-8FDC-3B578A4A5D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52BEA3D3-7469-45B8-B964-EB8C5467C8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4448A10A-DF46-48F7-9BE3-2986F991F3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D0CA2186-6CBD-4CBA-B36B-085928CC38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255C1BBA-736B-4CCF-AE49-66EBF26BDA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33391A8D-85D8-4718-A770-BB034F684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290F595C-E3DA-48A4-B029-EF27115311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AE433B6B-0C20-4CCB-B141-8C2BA27695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D68FC796-2302-4768-82A3-BF0F609E61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6CDEB5DA-83E1-4083-B5C5-8BEC882028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41C833F9-40CC-4F74-9B8E-86BFA4D338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A1B57F3E-2712-45FA-A9A9-66FE51E692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17597794-B5BC-4366-AC70-F798975A4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D3AD24EF-84CF-493C-92E3-1955C146F9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B7296C61-C2A4-4D6E-96B1-F5D017803E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534C7189-9C5F-42E9-9B52-37E07D5F43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7FF3057F-AA43-442A-9C64-F3F4A93BE9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C040F09F-2EDC-4B12-9C9F-F9C4C73786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D082E784-1F5F-4B45-AD5D-77AB356E13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96A4C551-1D88-47DE-A454-0F8A1E7B34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27D03CCD-725E-4942-98E0-34487582C4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2DE85FA7-86A9-426E-8D61-A20FE9741F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053AD991-E9E0-4537-8C10-4074835CF1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EFAC8830-82C8-499E-A7AA-21DF2C84C0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B061FFBE-61CA-4F98-9848-7D7EB6D64F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2F1E4FBE-DA8B-4D26-B761-78699A6C16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8723666F-1549-4A6F-847B-7D0BE611F0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12A051AD-5774-45DE-BAA2-2C73DFA424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B95F1999-37EC-443E-95E3-4EB3960256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D1F6D9E7-5B4C-451A-A0B5-F8A8DFAC8D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BC41EA53-8A3D-4A26-B657-A4CF366357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58F37070-53E8-4D37-B79E-1B5C7D92F6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CA013DB0-ABBB-44E4-8309-3D8F4279F5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1BB4FD74-C08E-47AB-9101-FC480D08CB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30186300-9731-4A80-A124-A9201050C0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582D23F2-471E-46A8-8768-9C1026E73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6BEB3968-1EBD-47A7-851B-9206826CE4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5E8CF425-5B0B-48EA-A834-1D2AE26212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26F3D950-2897-457E-890B-6AF1A33B69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60DF3ABA-8021-4EFF-AF34-DA399F84A8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3C7F990B-0F8C-4A69-AACA-7030B776F1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C6D29ACF-D216-4A4A-A82D-06535E520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DA166515-5D87-4645-B36C-9B6FD811C7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46E7B03C-CE43-4771-9FDB-A31D083811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C51CAD06-4BF1-4164-8F96-EDF40438ED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022BDEBC-29D6-4FF9-80C1-08556C9518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9ACED140-0311-40FE-9E37-5CE126B456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BEF5BF97-1114-46FC-8A88-5E7F82FF7B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F9B81890-250A-4D65-81BF-A1A6FE456F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592DBA3F-AD64-4704-8E9B-7FB989F33C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A58F09FC-40CC-4A7D-BC66-9EBCD03785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39DB86E4-77A7-4305-B107-74DAB0B174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D055A72A-34DF-4733-99CE-99142474DF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E907B0FE-D358-45BB-9A63-1B4A5D40A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1A24F1FA-5024-47CF-96E8-51282B4993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6F75A678-2B9B-40AF-BFCD-0DBE472339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CFE2E4AD-AC00-4146-B25C-5C01A241D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7074AC01-BE74-44C2-9A9F-CBC65F5660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AF535C0A-D287-4E9F-9C18-D495C4EDF3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5C612F09-16E4-4AC2-BAE9-02053BE87D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4F10FC39-8982-43C7-A0DF-E6E43107E1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C4149F3E-23FE-45A7-9E9F-FE0DDCD155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D6C346FD-C326-4893-9E94-CDE3316E51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BA13470A-0958-400C-9AA2-8A60A26914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A1265CFE-5D84-486A-BDD6-DD70682DFE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60F9CD17-36A7-4142-9D7E-FC3CBD52E1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1D6E883F-D2E3-45B3-9CD5-E8695A7DA7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BC4E5D5F-3BBA-49B5-8353-0D498E1669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935CF1C8-0A93-41D9-A590-5A7FE9225B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508A7EF6-7050-46AB-89C4-04A9286700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742F8041-ABFD-437B-8422-8349EC5CF0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452F0C6C-4867-4807-8C34-4057B18383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06908475-7693-44D3-9F58-0B5E2F32BD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129AAFA0-C406-4A89-81CE-351A5B79CC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C9D22C13-A517-40E6-9FDE-619DAC66A6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9B7C3322-54C9-405E-8E88-A08C800DD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3528347A-E02B-414F-96F4-E10B16005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36EDBCB0-F27E-4F68-9D19-6095B039FC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E757504F-114E-409C-905C-CA40E6E738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D32354F2-912F-42C6-A9D4-33550FB1AB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DAF83AC1-5E07-40C4-8C8B-C54F5EB9DB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C5B18F74-9CF3-4658-8DDC-F938409D45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9B9ACADA-4453-419D-9DC0-A1F16A6E4E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15A20038-39F0-4746-973C-CC99482600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7BA12188-8C37-4DA2-972B-13C9E8FBE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3FF54840-45D3-4D13-8737-CC0CEBA304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D8DE978D-4220-4393-A826-CB78C76D1F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6348E0AC-4B90-4288-A611-37E2271AA8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C97FE4D2-87C3-4B63-9705-0BB4A14D7E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81385BD7-7E63-4942-9C93-2B3CB65B90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F295C53F-D931-4CF9-B12F-E40DDBB4DC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7A9F51FB-5CC7-46BC-823D-4C7FA57A48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08EAF557-25CD-40EF-9D3B-1A01C24CC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86456DE9-416D-47E9-AE28-A43E2186D9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218D92EF-8E1C-46BC-AA3C-33711A27E4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D4AFBD93-DF04-42D1-BFA0-39FF9366C4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75A8309D-C8EF-461B-B49F-A70B90BE3A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439522D8-6E7B-479C-BDCA-2324A06734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EC8E6A60-1961-4762-A297-88C45BDAB2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4AC4A516-DC3A-4692-B81F-9DEA11F60F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A314F858-E68A-4E07-92F7-60A373BD73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F3FF75BA-4714-42D7-AB73-C62845AB73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ABAB12C9-1BD9-40D4-A415-A2F38E5E8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EBC94F59-4F56-4913-83EE-1443DF4286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C1F97ACC-3BDF-449F-82F1-FB3A609996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73B209C2-8317-4305-A127-98DE73FE1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52DFE9E4-D38F-49AF-8329-A9198D5E78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76B7D6DB-4585-4C7B-8394-77012C3359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559D00FC-23AB-46E9-8744-85FCADE090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D519C37B-B23B-4941-93FC-7AFC59D794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7372D12E-DF24-407B-9C75-A84BEAF2DC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239ABA36-8582-4B76-8454-255B284513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68A680D9-B5DA-4294-892B-838FC5F6DD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239E6EA8-0932-4943-81A7-88BFE19B1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1CCD255B-936C-4C80-8055-462034BEC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60EB76AF-D3AB-43E1-BF98-9F19417DE2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3027C84C-585A-4029-8CDA-5D1F98452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A15AA88C-53A1-48AE-B589-82118A296E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A5AFF974-E97E-4261-8390-1DFB0AA647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F86EBCAF-5094-4A99-B424-2BC6A3FF83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247856EF-19CC-4F2B-AB65-FE5E6BACC8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0378FE80-CD54-4360-8632-72C7E51864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F2C4C09F-A05C-4BBA-A529-EC402D43A6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96233A67-CB95-4A1F-9099-0A85A501B3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B526F12A-CF1D-43FA-8CDC-8C0897C862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83FB04B5-0B44-458B-BABF-9B7C571A66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3D60E99D-D68E-4CC5-A19C-46B93EC26B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1ED51C7D-E966-4703-BFC8-A267BAFB01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0C6CDD1D-086D-43B0-ABEA-FBB72994CC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1B41D1A3-AA00-42BA-B84D-26A6D1684F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DACA5AF5-98F4-49AA-A1DC-DAD7B56DCD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AEA646F4-F266-4EFF-999B-7F37E56519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0A7E022C-B58D-49B4-BEAB-19FBAA60BD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4DDE581E-BBA3-49A3-BE0B-71B904762E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3A648590-6708-4F15-B6DF-ADBA7E7879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246EDFAC-3B4E-4C7B-BC54-F96782BA8E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CE4A3CED-5C19-4ADE-BC77-5EE4AB3D05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5FD6EA38-EC27-492E-8F09-6D1F6859DD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B9F1FE9A-7B30-40E9-8D09-B120390951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3E32AE4A-D368-45C6-BA4F-C15F36D5CD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C52B2E7D-9270-4320-A5F3-7A7AE251B1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8A12B0B4-139C-4E60-9A72-27C8442889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3FC1B0E3-47FE-47E2-B40E-4296BEBE61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8CBDB07B-5742-46A2-83D7-D85B0AB8A4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166FDCDC-1154-4508-86A7-B001028425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0D177219-2A12-4BF9-A730-3085AD7690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C5FEEAD7-5728-48D9-BD9E-1AA5C72240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D81F4157-E3B9-4410-B998-D98E3CA324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7174650B-2807-46D2-89BE-D2253FCD9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99D53701-441E-4144-AE65-53BAE1F453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EF94E1B9-33AB-4916-9356-B53224DB7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58FF76FE-4197-4DC6-8947-2541E56A3E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4EE4BBC6-5309-499A-A057-885D5B788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51DA43B5-F2D4-4F07-A749-E00CF763A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12A9F3ED-5B20-43E4-95A2-9499680C70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C61DE7E1-C81B-4704-BEA7-C9289C4FB2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3C8EA613-0BFE-494D-86A3-DD0EA829F2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E2D561AE-6254-4410-A1C5-D05CD68590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328AF54E-AF1B-454E-AE61-A22DF04670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70FC5E8D-76C4-4996-AC25-8FC952C8E2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D281F032-6E28-4468-BCDD-03D41B5986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EAB91823-09FD-4801-B708-48ADEDEB4C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4CC68A7F-CBBA-4758-8E71-407C594A60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A90BC3B5-395B-4D5E-8640-0205F01002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E4761359-F91F-42E2-96B9-4CC1D43012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E6895A9E-5926-4290-B3BC-F7803F70C2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1CEBA6D3-5DA8-4AC5-97EF-355A7B8F75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A49E1311-F54D-428E-9BBA-1CEF8C4FA2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E5218582-E9F7-48A2-BC8E-4BA62E99ED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0C586D9B-1B29-42B2-8060-1A8B66FE4A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83D9E51F-08CF-4D62-B67F-CD62507C19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2BFE3357-6061-4E4F-99A2-E0CB455EBE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EB332B26-8A23-43D6-98D9-7494E307FD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29D813BD-CD9D-4228-BE62-14482208C6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C8631C59-31ED-43F3-8589-550918316D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ABF15907-C9BE-488A-8E67-0F611D9A8B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A8CC756E-3DAD-4070-BD9D-C60BD939C5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EA0EC495-77C6-4586-89EC-5A5CB66F40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EE4E3CB6-2CDB-409F-A1B9-E5E76314E7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00E1D5E3-EFE5-48ED-BBBF-DAE09E6254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107DFD45-FCE5-45B8-8BDF-B7259FA528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DCB21CD9-6CB2-4420-85F5-377355F892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4A523E47-E7B6-4EFF-B7FD-22EE2C6470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58A1F686-B89E-429F-8030-8085475E14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75BBE911-ED13-4576-AC54-D386FD5ACE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CEB1D594-667B-4618-99EC-1D783FC377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C98080EA-E389-4013-ADEB-732C69F221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A390686F-00F8-4BCE-A772-F69AB3A67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9ECE9C0D-6037-4136-9B7B-2086B0608D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6718C61C-3862-42F5-A589-DD31A53E83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FE3CBC6E-48F2-4CD6-B4E7-7CB27463E8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339224A3-06FD-4ED5-8E33-2DE60A645A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5D804C91-9D2F-426D-A207-1C6B3F64B0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C98C235D-88F0-49CC-823B-FD5D2C79E2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4E2AEAED-01A5-4A31-8A41-94F01B76B1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8061645C-B242-4153-8EFB-75E9500754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631686FC-910A-4390-8619-D2C30784A9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7686D19E-5E31-4770-815E-6D2A2B9002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87D86A7E-7A73-4A6A-9AF8-C851C8C428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F231470C-0087-483A-865B-C561E6CB87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00158B51-D294-4B7F-B152-B6EBFB9B0D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EFA96B28-A2EC-4353-B360-CF73695ABD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7492B3D0-B976-4D1E-8C50-B2FC6A1C1C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6C07CBA0-730B-46F8-9B4E-D7FA51C43E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61D108A1-9D6B-4C68-9BBF-EAAAFA5C14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B2D2EEB5-2A6B-4B6B-9658-F3EDF770EC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0111330A-953B-441B-99A7-8F5E9AADEA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232C4F15-04BE-4490-9CD3-C82F68DEDA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1AD029DB-5A21-4B02-A9BC-DCA377E430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DB7D337-AC30-40BF-9170-59D4ADB163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12E3CC2F-DE77-4C72-8B00-B6A0D27A1E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34B3693D-A392-4866-8EEA-218EE17F8A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701E81E3-80C1-4573-A64E-B1F61E12B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D409AF67-6A0C-4927-AD15-344773BC6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9771A41B-024A-4647-A8D6-390AF66816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4931932A-5463-418B-9687-94E8B3A2A3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133EC72E-3A0F-4EE8-B352-051F1134B5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62525463-C833-4D67-B9AD-85E4AFE59C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AE7AC99F-902D-4563-A406-20D77B3FBB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D4BBB1C9-7435-4EEB-8210-49EE7BDA8E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60DB98E0-83FA-4717-99A0-C0135FE16E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7EAF7E5D-F33A-4C07-BEAC-EFE07E8E62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50ADC42A-9FA4-42F6-9F4F-3792A1C623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F06C81DE-0803-474B-A926-4D4FA19E07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1B4D18D8-BC8B-4267-84E0-95DAFFE33D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87A7ACE4-5F67-4FFA-91C4-2D46AFF677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05E2E9F6-4559-4CE2-A42E-02A32F8E0D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F4566EFB-914E-4237-BB53-9503BCB181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4F103FA4-8062-41E1-991F-84BD92345D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12C8E825-4F70-463C-ACFE-7B00580EEA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7350855D-0AF7-49C0-9C4A-A7421F3F0A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6B6E317E-5CF9-41CC-84DB-D6C0DE8BEE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EBEFCEED-41E8-4ADC-813B-86A421C0D6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3F6C9F21-F5C6-4178-B8FE-04FF0C25A0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DE62639D-281C-4482-A525-FA6F172C8B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75F4EE73-5DEB-4958-B1F5-67E414B845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9D5A04BC-C8D6-4757-94EA-22C13E2C30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248F01BC-3A09-4755-BB6B-E5803AEB2C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861FA23E-5907-48A2-943A-B06EBBB8A3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51828665-9A90-43FC-93C8-0F60541B11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138DE6D6-C9A7-437F-9958-FC8E68E884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03079B91-5C7D-47AC-957A-37858B1258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96385A61-AEE8-413A-A0D6-4FDD8EA9D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53708382-DB00-4E12-9B04-23CA5F5934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CFF0E9DB-0211-4697-A9C5-9A67A8358F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3EB5F2CE-29C0-4C17-9C0E-E881BDD98E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DC920359-B4DD-4F10-BFFF-D6D23BA338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89E45BE6-CFA5-42FD-989B-3209F01D85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6CFB9200-762F-4407-845C-D64EFEECBB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4CBA86E0-CE54-4F54-95C6-5647C12536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0D2D4AD9-DDF3-4594-85E2-916102B6CA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1B2ABBC1-F49B-480F-8941-BE9E97EE7E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0966F80D-A91E-4AED-A3E7-D0505104E7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289132E3-4BF0-458F-954C-06D35FA4CF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E9C8E86E-4540-4D44-A0A9-C2BC56CE1F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3E1894CA-9EA7-40C0-ABC5-85B91CB875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8A8AF52B-C89B-4E8F-B30F-65C62C51AC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63992032-AF81-43D5-9514-A288896767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77888792-49C4-438F-A2CA-D9AB86B6AC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4D2E5ABC-AAB3-47DF-B4E7-28F9D75CE3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088FD000-F7BC-4A25-A7FA-40D7EA1C2D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10D5F2DA-BC92-4E87-B40A-F9AA9DECCD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6CB19427-3EE3-4878-84FA-57FB02FEDD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B5686773-5B58-47FB-80F4-8AF2F2062F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F25CAF5A-A592-4065-9990-BB1CF90E5F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6B785BBE-A6F6-4F00-A24F-2EA43DAF9F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D037DE57-B80C-4AC5-B2D2-A6310C2455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7B60A29B-AF69-477C-B0CE-7EDD2C53A1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F8267B27-96A5-440B-93D5-4CCFF0B0BD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4DF65AA4-6765-4A1B-888B-72CA89C63A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B76023E6-68D8-4AA7-9719-714243A56C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F3D4D076-C0CA-4DF2-9DD2-454CE9D25D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7C8741D8-2480-4CCA-89A9-2AECD6B759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E709455C-6A47-4548-ADE1-D221B980A6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B61E78C8-E791-4B30-8E02-750790579B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23C1AB99-F328-4DD3-984A-B9D995A0E1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2AFB3556-0B80-410A-8E6D-066A725945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0CD36506-855C-4C7D-8864-09C7F83A81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C01094D-9D32-40B7-A4F1-30B38DEB14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F9895AC3-10DB-4366-AA28-22439678A0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B1ADC39A-B7F4-4B1B-8C6A-FBE2548F3B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B830A983-2236-4E99-9B6F-AF340B15FA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803D6BD0-18C7-42BA-A048-2C191BD89B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FE18CBA5-29C0-45A8-80CB-154F5608C2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4135F2F3-5A81-4DB6-BDF9-DB5A7AB400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F6FEDBCE-B6EB-43E7-BD70-7D6DF803C1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18485FB8-A835-4432-AA75-E70391271C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AB9809AB-9483-4FF7-9D4B-7A4975A455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A490B3C3-DA1A-4376-B2E7-BAA4AAD049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CBEBF2F8-5F19-41A2-B5DE-4CE1499759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F720F811-D041-4FE1-B554-60D5F79FD8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B58B502D-2240-4450-8B8B-4FE3C2290D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6854E4CA-9C36-4AFC-A3D1-80000C9D2A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D6F19673-71ED-4144-AAD0-D3753D811D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E838695B-914D-4B58-9FD2-CECA9C6CE5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72DC5A5A-5642-4DA5-9148-A6DD97E312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0BF56A0D-E058-4158-96AC-8522691D9F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F308EE07-0F31-41DC-9564-9EC3FCDF2C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5B216E0F-BBD3-43D5-8887-8A06C7D85C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6CAEF399-5ECC-4F99-89F6-2254169396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B8ABA86A-B336-4F67-9962-33476F3E2F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6E28E59A-3A60-40C5-916D-F42A1270F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6431D1AE-AB60-49ED-80B2-836CAF5E3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1FF20143-3BCD-4131-AC38-C2256CC054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AB6EBA0F-FFED-46E5-B16D-E33491777D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454AF78B-0846-42CF-B84F-D02C3A3AF9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5FC12BC6-2AF8-492E-B289-9AA48D6A4E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9BBAC92B-8340-4C58-B14C-F3A4F5E0C5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2A9F5374-7958-4E47-94A1-DBF61D8FA0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20735F3E-A11A-4DE2-92DD-65095212E4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CA8DACC4-C2BF-4ACD-8E3C-AA5039FD5F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9FCFA278-0102-44E4-8380-83EEA2F9ED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F9ACBBDD-FD90-4C5D-873D-7BE2101CB6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BF3952C4-9857-4F0F-859A-0D27035590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7EBE7C61-2834-460B-88DF-F1C283C6AC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9D8ECC00-FAAE-43B8-9E24-81D63B1546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3D04022E-2450-4B56-8B09-246CE37DDE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B202A706-1E2D-4F54-8672-52D0E6AE67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0B7BF354-2186-4296-814F-19CA2C7290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6DB4CB02-76ED-4442-900A-F38F670998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B585C0B5-FFC5-4AA1-88AB-CA4E32FA7B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5A81C812-72FF-47AD-BECA-6E4E14F573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6064F251-2E51-4DEF-A975-70884EB7BE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C2B8E939-EE26-4674-A6C4-323A7A0271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1BA8A83F-3D83-410D-AC40-F389344995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02666BF2-7F51-4884-94DC-07A3F5DF42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6873111A-C1E8-45E0-93EF-95555924C9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213F0EC4-C30A-4C98-A3EB-6BB7527863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53E83C64-C240-4D83-95F0-C345FC01E3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609CA7A8-883C-499B-BFD6-AEC35D8E52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174E53E0-7AD1-4D54-B054-98E2F99C1E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B9D10EE0-A1E1-4220-8D08-084A6CB9E5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6AAD062A-2301-4910-9914-7D7658BDA6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1B1113B5-7B99-4D1A-B02B-3AA074584B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BB2B297A-76AC-42DC-9D13-CC6B24F27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1B60F5F5-1D5A-4548-AC5C-B21B559F63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C426F871-9E5A-44F3-A69E-F3ABD5D85D9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FFE68F74-A19F-4CA2-898D-D108D9938B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F92C575D-ABA3-4E98-896D-B36B269900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3091D935-FC74-49E8-91D3-DEB13EB97E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D97D93AD-D988-46B3-AB10-3191B299B9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D44F21E9-EB7A-4EDB-BBBA-FA84F1E1A4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F624C83F-CA5C-4496-82D6-B94761D369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D3B5F48B-7AEC-44E7-B00C-131F7CE236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E09EB3E7-48D2-4673-817A-0A32F2CEEB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7362966B-8F4B-47F1-A9EC-440791025C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FB363641-9E10-418D-8393-B785FFB0DA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7B3C1294-0566-49EC-A8F3-F9FB4BAE86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E65D9BF8-B6A2-4911-8D7D-2D6BB47D3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94303FF9-7165-4170-8817-2C0FC86665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9A30FE42-7714-460F-8F56-BF7EFD569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BB6503C4-8537-40F3-8307-FFC35F8C7F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094027CC-17F8-4C4C-B9BE-18A4C5B354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67B14093-8AA4-4B3F-8AD1-0184E0AB2E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3934F47E-473A-4711-93B1-ED13B73D8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08BC12C1-73E9-4232-A5C4-73FB36EC7F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3BB9F18E-0AE5-432D-B6CF-075184C0B0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5A2A6109-414B-4595-88F1-FEB2627C51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197FED2B-CECE-44DE-AB20-096CB601D5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464187ED-EA1B-4635-9EA7-419B21E626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F05E6FA0-638F-4A3C-91F5-0CEA4AEB26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F057D4F9-C9F5-4F52-B8D4-E4A2211EBB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2CDEB37C-2968-4986-A74F-29E57FE49F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E755CA48-C669-4777-8926-F87032172F0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35087233-092D-4007-B32A-E07979742E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69F79F92-9CC8-41CF-AB6C-91A5B396D3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5CF972AB-5EF7-46CE-9B1A-EB06B290F0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900E5F76-1113-487F-B0E2-5FDB01C0AF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FE507FF6-1895-464E-A102-F278544CC6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8C577178-B0A7-49C2-94DD-D1CE38EF79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B0B8D5DB-5F32-4C41-AF5C-860F62F48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A1E337BA-D699-4BAB-A15F-B15017199A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7B7F5B5F-5041-492B-A236-CCCA658F3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CFCB979D-A881-4882-898B-F3A399B0E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839CC0CE-101C-4CCC-A3DE-0D6F5C49BD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3865BB73-8E44-470D-BF93-2B69A42ED5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E75DC109-F5E0-460A-ACE8-21D61832D1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D7CE87F8-14E4-4F36-863A-05D523A86A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8632DC49-E690-4639-A7D1-5A6E489738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535100EB-47D3-4703-BE5C-F6A059D9C0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C2511D7B-0CBA-4F07-AB3B-6761B46FD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B712B4CA-F074-4E78-BC16-9E489EE52B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ADBB2F1F-53D5-430E-9299-CEA2804745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84E1C5A1-F4C6-48E8-B299-4216F1A459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07918DCA-5CE4-4CEF-81A9-CE382A6B4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D8E08FC7-4EA8-45EA-8ADA-7BFA37BFD9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55C3370F-E00E-4308-B23B-C6328F61A5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C211037B-6FF2-4520-9C11-5C228641A3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4A7CF178-A3E9-4FDD-A457-56E9701883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62D36762-7E2C-43A2-BB5E-B38A459CCE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87BEE973-63FB-4925-A387-EA2A206A3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89743698-0320-4CD0-AF22-61AA547E6A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39AE0F66-9548-4DB2-8148-1967BD4A9E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5DAA0814-4B6E-463E-B02E-A280B8E799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6DD1640B-7359-42F7-936E-F0B4E5612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057AF4A7-8693-46E5-92F0-BCE7F4D1C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D98817E7-A3E8-47F8-9729-1B1628A752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6D2CB639-AEB5-444F-AC69-599796524F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F5E7724A-F9B8-4E45-976C-10074C1726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526DBE17-0F74-4666-A195-29ACE38921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A04CA25A-8434-4995-A7FF-FEA4CD4631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263B5965-2097-44AD-88CC-EA294A2E35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9BD14EB6-AAE3-4983-ADF0-2237CDCE84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0418F1CA-98B2-445A-9DDD-3053AF4B4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EF83C361-B68C-469E-B2AE-CE75AE1224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38ECDB49-7AB5-4B86-BE72-ABE030AF51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10796B6E-6F96-45B2-B605-2CD2001C5D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BAF02880-D756-4CB3-9147-3A77FB3E22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7D5075BA-B51E-42ED-871F-4890E4CCD9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D15E93BC-923F-4926-AFFC-7B058E97F8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52437774-32F7-4AFB-BCD0-A2EAE0BD55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ADB36880-A10F-49F8-84A5-3EF06D43B9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E4ECB99F-838A-48BC-BF0D-5FD6C69986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DC3D3FDC-D542-45FF-BDE1-2C6E8815AF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58553EEB-141F-4900-B6B4-98D95A75E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EFBCBC49-BC7A-4460-83A9-52D159566E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02FAC7F8-0919-412A-BBDB-3112A60875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534AF362-CFFB-416E-A40A-3E8C25E8F2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77D16F29-BB67-40D0-BA62-15A46FC38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88F9A842-A95A-4BAE-A18E-BE05FB1DE3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7D9FC894-27DD-41BA-8CC3-D66702DD04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BFDB757F-798C-4DEF-A039-E5971C6F8F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E805FDE5-C5FB-4AD5-9D1C-3D5E53BF32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A3C775BB-EF06-406A-944A-E7DD243BA1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CEA0AA24-4641-4C9B-96B0-8B73AB0D96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EB892CA4-EF03-435D-AC4F-C4D376EB62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78F94C35-30DE-4D80-A494-A67B1E7EC7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A66A8C15-2FCC-4EC1-B5E1-C9F8873EB9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DCF3D2A3-A3E6-499C-BD2F-7788AB196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C86821B1-867E-4284-B306-FD85640DBE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9D9B8478-7EA9-4B32-8393-388510AFF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40E2884A-B809-48C1-B83A-8E8E64B3D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81589D8C-B14A-4D73-9F7D-659FA16E3F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33496FB9-0D70-4239-B802-DF85542C8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71975ED3-B63E-46FA-BDDF-B8A7087C29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E9791643-1D30-461F-A51C-D83C0A5068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0AAEAE7D-DADB-4400-8B29-239A6D122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AD752B4D-B3A1-408E-A753-D4B6F65632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7DD9895D-61C0-4BAA-AE15-46D081291A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B0F96A91-7AAA-49BF-A31A-57AEBFE0E7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832AFC3C-5266-47D1-81D0-3DFE2D490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34E017A6-03E8-4251-8C9F-78C1866CB3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FE3652D4-1026-484F-AFAE-481204B4B0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74F9FF5D-74D4-418B-A8B4-521DC8B8A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142FB950-99F7-49FF-9F43-3527BA75AD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DDAEA206-DDB8-40B6-89CC-9FE44BB0C1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4BE81BFD-3465-42AA-A40E-A06959ACB5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BB55D299-ADA3-4926-88F3-BAE28E16BA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7B03B375-7E96-4F9B-9692-D6F013B54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A78EE793-333F-4EBB-A97C-F1F5292D6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BFDE84F1-863D-4E11-BE8E-ECE0CB7C30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480A6B56-841A-4B54-8D02-72F1AD871A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2F6EC3E7-E006-460A-9D37-785EBFAA10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BC5DA666-6D70-4FA5-9F9B-4B7F744083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FAC09F73-1DCF-4DB1-A2C2-3D04EEE40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931FD3C5-271C-41D6-8A66-E8EE8A2A40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3296C764-A220-4895-8D07-3FF4FAE54B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15B6C38F-0A85-4CFA-8877-08CE6875BD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3D035A0A-310E-4B11-8AF9-AF4901B874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F4FE7709-437F-45A7-AD95-FC497BE33B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5E0EEC57-0911-4B3E-976A-4F0FD74C42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47745493-D24E-4F35-9F99-8772FCD7C5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AF35DB83-CF19-4F23-A601-6C62FC0996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A2D9D996-45CE-49E0-B169-60FF330277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EEB29493-C91F-4FB4-A3F0-80B0B92B94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B45EFD98-86ED-4268-81A2-81E03ADAA7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16454321-2E08-48B0-B7A6-2F8441110D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BD5131C0-D806-4199-97AF-EEF6E8F75A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86940159-4BC6-48C5-BAC6-6A9613D084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6E732A56-A474-40E6-93C6-0F22B7BCA7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7A90DFC2-60E9-4743-9FA7-DE4D183447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6FF3445C-6543-4172-85D5-FD8BA4CAA2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9CB634EA-9DF4-4226-B26F-AB1B513462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E00D6204-F018-4703-9121-464F4296F0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723D3AE3-D52A-4340-AA0E-2D74956BAE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56F7AC90-C108-4762-8249-3AF15BECAB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1C1213FE-9C0E-4114-8E61-43739202A2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DBF87BEA-EBA9-47C5-8840-1AC0B81F6F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5D4C9B42-8F08-4398-8B8A-419F80248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8A7715B2-EC5E-4F84-B294-4A419A6CB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97218C3C-D8BD-4EDA-9CED-FD2B913300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F7D83E62-CAA6-4276-B3B2-5A925DB95A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B201194C-BDE5-469B-8542-D6BF2B953D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74E09E29-E8D3-4B90-882C-54DF4DAC03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EC3FC58E-2A07-45BC-93AB-E446859592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2202F68D-60D9-4F3C-8AEA-756839164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BB84707D-B8B5-404D-8AF1-56844E9318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010164D3-56EC-4F69-988F-6F1290654E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B62FB6E1-3224-4535-BA7B-DAB9BE1AEF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2A2455BB-2AE1-4746-8C55-BF105B755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F8358E81-1C69-4E7F-A4F0-5E91976CA9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13DA15F9-15DA-4CD1-9F92-CA87342325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9733A27A-17A0-4B22-88EA-40D6B229EC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FF7C20D2-0E74-4F0A-993C-F81D43AFE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29B13167-9A6C-4981-88B5-E96DD885C3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4F555693-21B1-48FA-8F63-78470E470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6EC9A217-213D-47AF-9CD2-DCC9664094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6A529632-ECAF-496C-B6FC-8AFC1F3C1B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D04BF61E-308D-4057-90C9-3936FD0915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21B15DA4-1481-4CEC-8417-78B0DA6D82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6F13D06E-4AC0-4BC7-B696-627067548F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DD4A3E92-8B2D-4DC0-951C-F8235EE0B6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045A9DF0-3613-412A-B13F-FB4857351D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5DB1B512-052E-4EC8-8C33-988D83DE2E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F5F4FDBE-26CA-44E1-A394-89B7B2FA8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ECDF7722-5D69-4E3A-98DC-B9210C8704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014ADDCB-DDA9-453B-93FD-6C1621FAE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4F9C38B8-C97C-4446-BB5E-B775576256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7AF91765-DE52-45E1-B70D-F4F9CFD24A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1990A480-E033-418E-9F7B-F9CCE7C281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8D9C9458-56F6-4F95-A1B1-0A55E603E16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1CA6133D-46F1-4F40-8AFD-8A2954550E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AED8DB49-318B-4603-BEA2-29F04965A4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386A7312-4A79-4F72-9657-66F4E6BC0A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DDEA5C0D-7671-4392-A982-9F81B34FA9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38D53A91-2599-4516-966D-86BB174407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5475DA81-C59C-4AFE-B5C6-716E65EF1D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2E47E6E6-F0BC-497A-B94E-1A0A4E5AE2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CB362656-9106-4D32-A7A9-B7F272A5C5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3C564C77-FF59-4DFB-8BDB-5DAD97964E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0DDB5B02-159B-43E5-9479-E9B6332CE0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A991FF6C-6B95-452B-947C-226266176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9116D5DC-0833-4E49-892D-1FCF2FD139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1596AB68-D43A-4165-AC23-9E6E8FE01B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A18E2DC3-DE71-41CF-A882-0B5E518E9F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F6F070CA-BF7A-41C5-8001-388AD1C2AE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E652F4EC-FCFC-4111-82C8-8F37BFD7D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B1A4E224-4AC0-40AA-8799-22E5EDD3B6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E4B4B3F7-2592-4BB3-B714-919F8C2735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FECE6062-DEAA-4C02-85D4-581EBEDD2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5CFEB97C-6F8F-479B-9C45-F511DAFE9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885EB872-A6C5-415D-BB22-B48D46960A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293A9638-2A34-4332-B265-C37426F835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48901C28-11D4-4AD1-BEC1-2DFBC92F2C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1216E33A-205A-4711-A16D-0BFE08EB93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91A95CE7-C4EC-4436-B3D8-50B74687C6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D39A1A2D-8523-430A-96A0-BB25A35C80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9744D261-E81F-4082-9BFC-A47B2F6CE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53302948-274D-4B34-AEAF-86C8B47932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3582B99D-315C-4D3B-81C8-0152A002A2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E3A18106-A0E7-471D-840D-FC1880291D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41BB71AA-0276-4475-9ED5-570FCE724C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9ACB2CC6-611C-4307-BFC6-87135BD9B3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D757DB85-DFBB-479B-A8F4-81941422E7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DE913C71-C649-4A7B-83EB-0DFDC3B3B1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8764F64A-33A2-48FD-B198-30BC291F0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E9153D04-0AC7-42B7-AFA5-6AB53EFAB8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0369F89D-C1F2-4535-B3AE-D0AB8EB051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ECA79C39-95AC-4BE1-8C03-97E228F63B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3521D89F-B337-4C31-BCEF-3BF52E81D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6EC26E66-D343-4E07-876D-0246D61D7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492600EE-90F2-4345-9E0E-CB7ED6D5A5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876C8E06-EBA3-4273-AE5E-78D5DA5C40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CCB30A56-83B5-4BA3-BF29-19F105303D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59E5527C-059A-47C9-8409-FD30981003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886F97F9-1379-46FA-8B9C-24678088B0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DC35D631-A1D9-4E99-B7A3-F676F041A8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E501FB01-00B7-4A83-95BC-D1F2A7A7CD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44752640-757B-4FF4-B029-46E722620A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F734DDDC-DA19-4FEA-80B9-DD7471E63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58078E39-AFF7-49AC-8841-AA79211F8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BD815B16-2BB2-4509-A89D-C608ACF47F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8CE695EB-288E-476F-8A4D-C7E6C3C2E6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A2CE51A2-F384-4263-8092-A58232A2CA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77323397-FE01-4EDF-A359-87A22D41E3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DE715347-2933-4B46-96DB-97AFC5C19C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A314E328-3379-47DD-8B9B-8A4F70A373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7DB5E8C8-6574-4F3E-9266-01868B74F4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69599579-6265-4D75-9BCA-3F33D80A21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892BD714-3C0A-42AE-8FC0-B24534B514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DFA08948-15A3-496B-9E21-2DF1B9C98BD3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F6B7636C-B994-4AE0-826B-EE5D337C81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0A090DF3-6279-468A-BBD0-B30E81369A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426E190B-9353-4847-A58C-DC7E7CF060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1D473F82-FE0E-419E-B178-724662C6B0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1064463C-146B-47C3-A85D-503D3292C3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CA7C2DDA-AB3E-42AD-92D2-48872DA423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FBAB4C97-0ABE-4FC5-AD4A-7C747FA035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3B8B0C7B-0B48-4C10-BECB-01356938CC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9B108B30-C782-47C3-865C-A27782272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EBE219A2-993A-4800-9DA4-69303147C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E5FD207A-47FC-429A-93EE-ABF284FEFE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9E868882-A4CD-435F-B9E5-57387B2D6D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2B46BE3C-061E-46F6-A769-A174F40BE5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A6F09E7B-8DFD-4AF0-BEBB-AF6F751E45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879A6758-168A-4BD5-8A0D-74E1E0CF5A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7C588F56-4B24-44B3-B63B-80B6D92A43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820281C5-6FFF-4AEA-83E0-46A177766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E0CFBDEF-A2B4-4B9D-AE2A-341FBBE698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50311FCE-AEB5-4AEF-A2E5-BF8A3E23AC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73ED8D9F-B4AD-4AFD-A7F8-00CA95E01D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A2302ACC-6909-44FF-9360-EBFB034935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5D559110-58D6-4F6F-8EAB-EE2F03BA8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9ED71175-2BB2-42D5-8CB5-E17EBC8729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66407633-32AC-4EC4-B714-FA4C7F2B7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7F522929-4343-4B7E-90D4-F0B1B11D3E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A6BEFDC5-6882-49BC-8E6A-BEC9CB65D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DA7CC622-7E41-4764-B54E-DB43487C62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1D11956B-E968-4DB1-B84D-7213156906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D4FDAE9E-61E5-4048-A7FE-96D6FC1C2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664C78C6-A862-44EA-8602-47D6A01754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44BB2846-A394-45EB-B3CC-C84CD863D0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60AD603D-D9BD-4927-9306-7912F792E4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DE48DFEA-1566-454F-A121-913DB1C260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89626FAF-5C20-4C50-980A-1359AD7C35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4F541C21-0A87-47E1-B764-8915C29EE4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832D280B-DC23-4FE9-8312-4ED9786A42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822CF27F-49FA-4EC5-86C0-0D9664453BA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2896DCC9-E4CA-4CB0-A0F9-68A934685E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7F877481-47FB-47BA-B920-E579DF1700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6767FC08-8C33-4242-AE78-BACF4B4054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3604DDD7-6203-44CE-B836-8E2FC8FB9A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7C94467E-09F3-4E1E-8B15-DD8D10BF8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BD227D35-0FDC-49CE-9613-430949CD7A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5F4EE3DA-D1DC-4A85-97EE-C5F694A06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459474F7-D6BC-43A4-A25F-0F23B91E5C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5F06435B-8840-486A-8768-97CAB77A43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5EE97B28-B3CA-4BF9-B6E8-33D614235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6B8C1A8A-8F36-4B1B-96BB-4E265211BC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6B9E654E-4336-4DE8-BE5B-C0B69902A1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9BEE3B1F-D09A-409C-AEB6-D457DA104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1DFD43CB-FB2F-4D50-8D37-DBFD4180A7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6D96F51F-0C7A-4C61-A858-E48FB5AAC6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2B9C8EE7-C361-4FAD-8023-ECB3381829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6599D962-0DC6-4644-95C9-2E16FF20FF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86E419D2-A1B5-43D0-9E1D-CB86F20E1D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F7C75557-498F-4E25-842E-2C79BF2798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6077C127-FD20-4099-A244-D532524F73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09BF2D80-BCD0-4393-82B4-149497A036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097965AA-64D6-45DF-87EB-F004B44525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02192112-0B80-4A7F-8E4D-A13928233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1501AA94-1B61-45A2-8E73-79A6E27623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B8A8C8B3-5862-4768-9203-B797947BA0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3B1968DD-8A74-49D9-BDF5-9FF2A4AF33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D03A5A24-767E-48D6-A1B0-E473840453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30A6C0FD-1E34-43F2-984B-0EB990F750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438A7D0F-21A7-4A0F-BC3E-BCDE02F28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DC45EFD2-B480-4CE5-B92F-FF78D19A2C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CEE4313A-C186-4564-9334-D403F55BAD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C2E7FD61-6182-4AC9-870D-EB2ECB1108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B0440292-0A84-41E5-9950-9549A78D02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7F8393F4-59AF-44CF-99D6-EA5557985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C60EF1B5-AAD0-4F84-89E1-1B406A19C3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723EA54D-A999-4498-804E-BAF440DDE4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4A12B334-377A-4443-AC07-A569CDD2B9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5268762D-1729-4852-90F4-6BA8FCEC5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CC43474E-8769-4CC8-B292-1FAB64C17F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871859E0-780E-4A13-85C0-F97F64672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47EB4966-00D7-4BF7-84EE-AD7F12F925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480674BF-E205-422C-93A1-D4593E9AA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97A8B375-36A4-4E91-A654-9DC1860831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B265E121-C96B-4985-9B6D-E59B041A82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C5748F47-186B-42D0-BC64-63C1E1D953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22D76E18-3767-487C-B3A7-C950F2D965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74100A63-638E-4C9A-A4FE-6692036022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A8BD7311-3850-4DD4-A9D9-110D9F2E89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9E7D55DA-07A4-4702-AD81-175386274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2F22B501-6ACD-4054-B9AF-B338CB90D9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C36D5993-0760-45BE-89BF-8D4C8103FC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FD69B2DB-D8A1-49F5-B626-6D34A4B5A9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18C63693-1FD3-47AF-BC8E-AFADADDAD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ECF9DA12-710F-4D71-BF2B-6317382DEF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24C2DC4F-D9C4-465A-A89A-2C97ACDE7D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B96E2D62-A57C-4210-A205-B933D85B3C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3953E2E0-2DAF-483F-B1DB-C1C3A99183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446D487F-B38F-42E6-9F51-C0C8F4639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0FA09F9C-5B9C-4E98-9A6C-16B01101D8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A4A136B2-916C-43CC-BF6F-D59FD29A90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2CE21D5C-A495-4EFB-A774-76206132FF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38215CA9-8BA4-4422-B740-4B81605F3A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260F3363-FABD-40AF-8922-F083796AE1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906B9B26-C904-4EEC-B49E-5D72A668A8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D29ABA2C-3259-46DE-8C01-59A3AF7550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67B4F850-5276-471D-8808-F6A3ABD09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66BEAA9A-FA50-483F-B1F4-1CCCEF8A4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2FE3EF11-1CF6-4BCE-AB28-8A7BB88F09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55022E3B-484F-4331-A445-7A960B89B2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529DE9C6-801A-4957-9CB3-3CBE87CDA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0470670E-B907-4551-ACE9-D32C67282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70937BCC-1706-4106-9478-058CBD29B0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95C1D9C3-B623-4056-9995-0AAF9B5E72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5D8DB2DF-824A-449D-82E7-7AE7F87EBD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0E5E89C9-EBA3-4678-8BA1-2465D65848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F0059051-3508-44C3-A119-456868BD78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417561AD-D0E7-4E0E-878B-1B88C0FA57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10E58FCF-7DAA-42FA-A6FD-D2FBC9808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3170B480-C19F-4404-9C7C-E397446069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766A99B0-07B6-44CF-BE26-7E4E36050D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04E6ED01-BED8-4900-BDAE-235FA1CFA2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83523696-0F0C-4D29-B268-4D3A15B1D3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050FA46A-4907-4BCE-83EF-BBC1C41E0A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5B74C18F-5CF2-4169-9DE1-F480B8F10A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E968B72D-253C-43FA-9BAE-1E9B76CF5B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5C36DC91-A4CB-474A-9B14-1DE05F94E1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269B2FB4-6965-4270-B13D-77C21A5A4E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ECEEED42-FC78-4B47-9920-1FF309F68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FACA2796-13A9-4973-95BC-F202302C2F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05AA19B7-FE0C-466D-A682-673F78FCAD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23E475D5-D570-457E-A289-987B0B383C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9C4C50C9-B065-4BA1-B8EE-BFF94BF67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2FAB41BA-205C-493D-860D-FF060E5CC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20B03356-2B91-4713-A1D3-B963115BFD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A435B235-59A9-46C9-8859-292CD66549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2F9397E5-97B6-41A9-9F1E-2E6290FBE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52910593-9EED-4B0A-8376-031E2698C4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14BDA60D-0A41-48CC-B830-1ACAF1C09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2C52F76F-725C-41C8-9ECF-C4DDACE39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18DA56BC-F86D-45BF-B1F4-CA425C0F5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9986DE09-CA22-4ECF-8DE5-5E53C5F01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B53A0B04-8B26-4548-B3AC-CA905F1BD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BC8F1B73-A59A-4B1E-A3A0-22172982DE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4EDAAD07-E579-4189-A7EC-4ACBDD8162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4B073543-E773-4E02-8C21-7BB2505641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C8639D19-CBB5-43EB-82AC-7258F9FBC7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26EBDE7C-2584-4E6D-A004-830B8EE154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AFE24BE4-CE4F-47BD-850E-94340B1FA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DECD6A45-E09A-4273-A2A5-964E36C414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FA7DC145-E4B0-4F1D-BDB5-496BA2352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61CC6226-03A1-43F5-A311-6F8B77180F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D6E52920-A5F4-4BF2-9250-B2C425F289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6799F6E5-6801-4ABB-A75C-AE98AB9E63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A21D6BF0-7B0B-46EB-8471-95A23C6E16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3A2641C9-8BF6-4DB5-9748-4E2FEB8143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4B7CB0EB-B8EC-4A4A-AF02-949E12ED34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5FA2DE35-BADC-4012-95BC-35A7C2B238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54DD2591-4E43-43F4-BCD7-85AB1650A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6A732DBA-E908-4938-B4DA-D66303F193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DBE2EF95-01F5-4637-80D1-9F91030466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9CB3CBAC-0734-4528-AE35-9029E9BAC0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16EF850E-C045-4163-8B0B-91785D4BAB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DCE45B4F-EDC4-4E0F-ADB1-4606EC4A46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A116E757-743B-452B-9B68-C19CE6F6EB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276CB6C2-BC02-47CE-84A5-AC2FE7F348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C4CA0AAC-DE63-4483-923E-EA591A874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F1CD82CF-3264-4517-943E-BFD70E969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8F883640-4EC4-4089-8026-F1AD8FBBCC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0E175208-D5B7-4FB4-AC0E-BB0C85B577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B8EF936A-6589-4B4B-8D36-52A2297841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55A50462-2804-4A90-A103-E7414CF886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6451A7D3-105A-407C-9ACE-04CE885CEF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67E71681-DF35-465A-BA9A-80EE2F4DCF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15D03877-226B-4191-B7F7-64FC0EE77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C7011CF1-DBCB-46CD-9A06-F8DF35E4FC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723C5C68-B730-4425-8941-8552E2BA00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7CA53679-8538-4877-BC12-1CDB60D1C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22ED7299-C424-4B21-B44A-859CCEBC9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0A7B3D0C-7D6C-4575-BBBB-799FD116DF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E82CD389-B959-4CF0-8C63-6FDC53DCF7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62CD4612-73D1-4256-A8AD-A1C3CB817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5820A53B-9E55-4218-AE37-DAA1DF72A0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5E3BDF78-258F-4428-83F3-F3EE35E694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F6596366-B6E3-4EF4-A9A1-BB4F491EC7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78A5B379-B32D-4CA4-9D0E-6B0A36D852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8A47D6D0-1C10-4A9B-ACCC-34F6B0B322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8A2D1138-194D-4716-BFB3-098DE7B6C9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E901DE29-F807-43C4-8110-DD3E7413C6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90725392-E8E9-402C-839E-55AAF40532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24A5C25F-2053-43F1-B821-BC36BE7B42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EAA8D23B-6E28-4122-8085-1A1004EB37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69BB58F4-E43D-49BB-B0E5-44244D5919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BEBB31B2-6421-48D8-A260-2257C7452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420247BA-C159-4A3F-87E8-C0AF5ACD71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18FFFBA5-CA4E-422B-852A-ED420D2AB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C3E21322-FED0-4F47-87BB-A357745204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CD681070-6ABD-404F-9B68-08B04C7A64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2CBA5177-3A75-479C-9940-992BFAA3F7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8D74472D-C7E8-4490-898B-4D0831407C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A4B9A472-5CA8-4112-A520-D55A8C40D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B487FB75-34A8-493D-A6D0-5A003F5507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8A7ED48D-992B-437F-9393-4CE9E0131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838C8517-8E7D-4E1A-B6E3-79E13EB1A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33596E61-569B-4174-9ADD-C06E2FFE6C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E7742F08-65CD-4F2D-BC28-02FB8AE61C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D51B0C1B-6340-46EB-A165-45728FABF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48A458DB-60A5-4C7D-94C1-17B195A96F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65FA89C4-7D44-4056-A680-84866214E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7400F65C-C6F0-455D-BF96-04F733424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4157F706-A2D3-48A4-8E03-1AA6B8C9FB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3B95861F-D601-4280-9FC5-7AE6046184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4961F90B-977A-479F-8DD4-A564561D23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72325627-A8C6-4151-8D37-C1CC108A89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EBC999ED-A86E-42A8-B35B-CEFBEF6A77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175ADB5D-0815-48D8-BA9E-C049EB56D8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3A894F85-FC54-48A7-A8C5-575CF93EC1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63E73EFC-ABCE-4D5B-8B89-90A3D9CAC1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8D1C2A28-A858-463A-B943-6E42CBF57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7AFD28D9-108B-45B7-8CEE-C80FDB12D6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A15AB35B-03C7-4226-AB67-FB35F54E2B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1D31C148-1F4F-4411-A5EE-FC901AE4D2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0D621FAD-AEB4-44EA-80E6-04CA4BAB08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99ED7AFC-15CB-4CC2-AFA0-6C221F223D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C9E70875-815D-4B59-BEAC-547AA2E93F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269B0505-0AA4-4584-A1FC-11A949E3C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ED75BF4B-BC53-478C-8B1F-F586A4B33D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A5E7F851-EB0C-4C3E-B043-B1437C74E4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DB9716AF-19C0-425B-B860-11D961493E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99FB32DB-35CD-46FB-B95A-4857A15BAE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89E67512-6FE6-4521-9669-78161F23F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CE2261BC-8BE9-407F-B1D7-90E4553BD2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C4554D5A-D78C-400D-90A5-75E277B120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A359EC58-793B-4EB6-90BB-8A76F71BE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5467CB8E-3BBD-4784-A559-E41F141744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5D84DE24-1CD0-4E29-8266-0B5371DA8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24AECE1D-96D1-4448-93A3-44441FFEC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3204F9FC-2652-409C-ABAD-C9C7123CDE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6CFCCB3C-6816-443E-955F-77438BB7B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6DB0CA57-17FC-4EC8-96CF-3C39C3DD0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D97D582E-F6B6-4883-8577-B00EB273E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975F4CA9-9DB8-401E-9ADD-6DBB706897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6B7008CB-90A8-4A10-8A6B-36ADA19A2C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5DC30285-8215-4680-A402-EAF9907A6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E45D8A56-FD22-4291-8CC3-CA5A3C2982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43318B6D-5917-42D5-9731-DA1C3A5A9A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5A5A73AC-520C-402D-B547-B5A4F19581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AA176AD9-B59C-4F4F-85DD-6CED836993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438ED696-78EB-44CB-93DD-B79544E0CB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FE577D58-7D24-4E29-82C2-617C0EFF3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5D670742-FB97-4F52-AC98-E40275CD4D8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B26A2FFC-F340-4C1D-9EBA-26A60A38BF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B7522EE8-DDD1-43B2-9490-259FBE1821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E7C8B48F-B062-486B-BFFA-B05A6AD8A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3DD06BC1-8F28-4AA4-B95F-3369C0BC1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E8FE81A6-81B7-4FC9-8343-358C0CEBF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4C2BBE01-48DC-400B-B4A1-769518D93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9DDB4489-D20D-4F96-8923-8F467AF72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C04C7583-0E0B-48C3-9DC9-736F3DDFD6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D275AED2-0E8D-4A5E-94AF-95B99F5893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B3B38FFA-C346-49A5-8774-8F21AF771E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041837D2-7D11-44E4-AD3E-896B797FF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5B2DDAAD-1718-42F7-BBFA-779A3D56A2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098BEE61-EA9F-4D6A-B5FE-7905602AD1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5CA875F7-802F-4432-B1E7-A46149CE0B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ACA9D9AE-AAFC-42D9-9FEA-B6FB63080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86CD9CDC-AE21-4965-8C9E-F117CF2D52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36FDA86D-B140-41A8-8D68-00F607B60D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58B3BA07-BC61-418E-B023-01CAF500D8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E19C7BB8-7CB3-48DA-AC52-260E62267C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EEF9E9AE-A559-4A4A-8F30-7B53E9051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91F54461-A5B3-40F7-B24F-03DF62CEC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7F94E27A-76F3-41DE-AF82-9BC32AF2E0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2369DFFE-5CB6-453A-A65A-F3AA49EB61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704CBF8E-D33F-4611-AFEB-231C3F6A5E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7569EAAF-9B19-4D7D-B5F8-9FD5A6129D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5AE650C2-09A1-42E8-BE06-FF56966CB6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CF683B07-3B38-49F3-B74D-12D5535ACA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F0116F9D-E4D7-469A-8D13-02A393E3BE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88DBB856-5C69-47B0-BBCA-F7E01DD11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3C228565-1897-4094-87DE-FB77985976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E64572D1-31CF-445A-A95E-491A1B0234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99497336-7930-4C71-8AE9-5272D2B57B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B88A3844-741C-4EFE-8D6C-D077DAF603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0C534079-9B26-416C-92E3-7172B87C7D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8D0B0FB6-A168-43BB-AF7D-E20BEAA9B3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4B8A384E-FCF1-4726-B014-3D9CB2022C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E6913466-6246-4011-B61A-7AC36A6996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088A492E-5F38-4CE4-B9B7-55979D805E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1732702B-37BB-4827-8247-4D982ADA9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1EE5B684-9E52-4828-A0FF-45D74DF79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5788569A-B58F-4591-A101-45B7145B2F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7FCE3897-ACB7-4370-BE57-789812861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79D677F8-E094-4C4E-8D0F-351DA2C96E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B5AFFD12-C617-46DE-9211-A59E46F7C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9C7BC5BD-7E13-4325-8B38-0D79DCA3A1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37085D12-FC0E-48F9-B0DE-D1EDB88FB0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23354B46-BD9D-4605-9577-A093E0177A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916A552D-4EF3-4DEC-A042-82D6DF522B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A7651ECD-15EB-4901-88ED-4F46963A3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B3429A38-E97A-448F-9575-F654992DF4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09232C2A-E9D9-4B99-B169-5376481A6B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B181FB85-4DE2-49A7-BF6A-60AFE2615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B8408BDC-DD7E-438F-AF9A-55874737C9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BEE27560-A008-4C97-8CB0-627559FFBB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12E7EA6A-B837-43D5-B511-B7B45E2170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508222EB-F35E-40B2-873D-4E18E8E86A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AF7CDD78-102A-4295-8354-89C1F22A57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15554974-8AB9-4CF9-8085-9EDE44010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518E0457-9FC9-4F43-9DD6-6016C5CB6D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B06ADEFD-C8A9-410E-93A4-B86FC5631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BD3C5E44-3E3D-4BAD-B585-B79262CA183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7653C02A-E08C-4A47-9527-2E4BD7AC83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5BBF4822-6DD0-4414-A22F-B23FB71DE0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087877EC-E89F-42A5-8ECD-DA77849E3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E942F3B6-F9A1-4077-A0C9-6F5B8B8E69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E3E19122-A3DD-4879-9FA7-1C3F2B8C5B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3B14F871-6BBD-4EDA-A885-F11EC6589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184F6A23-5494-4F32-B732-449F7EBFE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01520A97-734E-4532-8A0C-5128601FD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4253CCCB-646B-4B19-AE19-70828A6744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E5C2A0C4-0CF9-43DE-BD53-2E76A5E940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A7EDA4CA-B237-4A7D-ACEE-FD98671789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836975D8-A9A9-4D46-A051-A9F986C0CA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E5834D87-BE2E-436E-B8D7-42974BD532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D7F0A237-A5DE-41C3-B9C0-B2567D95BB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EB52B85A-A02F-4A6D-B7D3-2D372FF42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8ABC1F4A-08FF-46F7-A7F7-AD3FF3C28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813C22CA-89B0-4AE4-8A1E-0EABB34F05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01C9671E-E073-432B-B69C-0A16FE0D0E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92F1F3FF-E96D-4A90-9DF2-9BB28C7861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115E4AE9-C40C-4D06-9D5C-E49C333AA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329ED2C6-962C-4EB1-83CB-E5347FB12B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1731A136-BE76-42E7-9A26-B8C9D125CA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DB9CC1F0-0BE4-4C36-A331-BB1B400ED8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80A01276-3B5B-4908-B169-A754D53952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4CA77D61-9AB2-4DD0-BB6D-F02445436C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172D1AFB-06A4-4E6C-A426-E2428EA77D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FBC747C6-886E-4EC9-9991-6D9E1E72E9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63F8D92A-18E4-4B9C-8739-4F7ECD4AAA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36436574-D444-436C-9547-FB4E8D4B80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44B8DBDF-AB65-40D3-B670-DDFC3BA382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16574585-E6E9-45E8-A487-B3FF75343A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AC9B0D33-961A-4459-9774-78C2B2F97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C0AE51D4-DCA3-416B-A026-2BBFD95E0E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EC358750-98F2-4A8A-90C9-572B47E65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A2DAE105-339B-418A-81DC-F89673C8F9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ABFD317D-399E-4A64-97E8-3ABA34DD28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113E75F5-74E4-4F1E-9C90-F6272C149C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FF479196-7699-4759-A78E-87C549C8BF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DB74E142-67E5-4962-B938-6E6A63DB67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9C8DC733-0341-451C-A8B2-FA1FEFB61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15F6ACE3-4698-433F-BE2B-DDC90BBDF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72C898C7-6FAB-40B9-937E-03F9E7CB6A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51245833-3B84-4C60-B305-9D0938B1B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E2C5E434-FCC1-453F-880C-05A54D55B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35119179-35CF-498D-A94E-6B647853B0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7FFF4944-07AE-4C51-ABDD-FDFDDC57ED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A93A57F5-5675-4EAA-9E26-5F92CCC852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F913B365-0457-4232-9C12-4CB7AB305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F21F8676-4CC6-46A3-81A7-12843A9CE0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FFEAC1DB-CBB8-46F5-8CD6-0B7219F7FF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12D1B4BD-63E8-4556-B313-6E26D6FF4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EC204440-6D23-4FE1-823F-1C402A1D88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AA52C70A-D60B-4589-B720-1FDA67A3E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C0E53369-CD01-4274-B358-350F7038A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CF0CBE00-9A79-48EF-8C39-AD049981B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D33D4E07-86F6-4978-A4B7-411E7CEECC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685B33B5-7049-4743-9435-63CC43EDAA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98000EBC-A5EA-4C49-B212-22ED8819D0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2A9D9BC4-0621-40AE-B59D-5D3B4D905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63F0F4E8-6B1C-4993-9F71-78B9CAEE33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8B4A84EB-032D-46E9-BF8B-B2D0DF133C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3D801F19-F2A0-4F0A-966B-83B316865D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75721833-6AD2-49EF-8880-32DF27AA54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73931B63-2377-4584-A69C-694B0E15E2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6ACA3C83-9B4B-4E1E-9F88-96233C8F46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AC736564-0E7B-4F92-9C83-295C82E023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652DA157-2B90-400A-9EB9-1CFEE3EFEC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835B7545-F73B-4F79-8C00-FD8295F535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1E31FEF5-CAA0-408B-ACE3-1B31224C05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ACA07C5B-F537-4F98-A809-C421A88B65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ABAB38AF-01C0-4743-99EF-7CE8D762F9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03486FC7-7540-4A5E-B1B9-F79AA1DC42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BED7D429-DE1B-4206-B52D-6086435C67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5825652C-19D8-467E-BBE9-7576163AC6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25C4CF08-E7EC-48E7-A419-AE9CB895BC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499085E7-8298-4AC3-AA46-76807CD86B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9968CDF5-9E6A-40CE-B9C3-D129F94246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B8E6EC0B-802E-45DF-BB14-FB2A155D06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D10F18B4-AE8A-4EAF-BD32-D0E91B8B85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525F9FA3-ED9D-4A1C-BA6C-99FE407AF8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0E6FCB0D-8C63-4C03-B2D7-E0A08294A3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DA66BE63-ECE7-469E-B481-AE5D2EC389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2C8E6B59-6FD5-455B-A995-C521D017D7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8AAE4E8E-D06C-4116-9D4A-12AFC126F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6057645A-830B-48E6-A37B-9DBAF160C4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18333B50-28D0-4E75-A8A0-7DBFDA2860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6AE256B4-9194-43A1-8F1D-955CC5C16B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67166673-B253-4F0F-ABC6-372DCAED20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B1F480EA-4C0C-4035-B76D-E8C5808AB9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E7FF7B7E-F531-42EF-A310-CEA182AA51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D4DAC590-4C19-494F-932C-C83E56ED43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A6FD1455-29EB-420F-AD18-3B9AC3062D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156262BA-6BE4-4D77-8D24-4D3CAD6580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B6211E9C-50A9-43A7-A489-D153B4655A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3EFF7383-8A7E-42A1-ABF8-2976271902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B13385CE-F6E7-4D0A-81AB-4C7ACE23B4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503BB390-2434-43BE-99BF-8882B43FFA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D0579EBF-D8E2-43FF-BB9A-1A4D150A37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23240616-2F10-4C4D-A6E8-175962A9DB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AA5BE33B-1B17-48D1-B070-2B9D77D162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7B14F5A0-3CFF-4A7B-AFA7-2D4BC64E51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55599308-0269-4F71-B814-BB91E98133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78999769-3336-4B56-BFE5-EA978DF76E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7F7D4E58-54C3-4504-ADCF-500501107D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6D43815A-33BA-4A7B-B374-58A84AA763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AF56B8A9-7058-45B8-B94E-E1BCADEDB2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C3ED052A-8A38-4D9A-BD42-EE0058ECF1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A054621E-3097-4452-9CD6-BFFF7F8719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F0DDAFCD-50F6-430E-A26A-9939D61806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F43D709D-9E5A-4EEF-8E4B-E3E56DFCAA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D397F05F-24E0-4801-A86B-A96AEE6849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55CCCABC-B8C2-42E4-89BE-8F06195AD4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A52307E2-C7C6-434D-ACC6-CFEDC37586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383312AE-02D6-47C7-8F9A-76C9F6019F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3F47FBE0-EA62-41B1-B826-7A4DBC5222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8D39812C-4030-4F42-9C55-7E8C5C833D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20C607E7-9931-4DD9-9C33-FCE7B524E3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32A208F3-E8CB-42D9-8BD8-2B647510A5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5E2E797C-EECE-404D-B32B-D93164B9D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8E1B20A0-BC21-4275-9492-E55F3AB330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0E7888CD-6801-4608-92CA-828FEBDEDD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A4B6849D-E964-4785-8B54-69487852A8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866F089E-A562-4CD9-B808-0BA65FD6BA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BF9525E9-E6D8-4B21-A06A-39FA62D8DA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74E44A1A-598D-464A-A712-428018A175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23EA4155-784E-48E4-8E57-E21AC28C7A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021FE70B-5C2D-4547-A997-854CFF0119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7A16373B-0BF2-47C6-86DD-82EE14B30A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FAAEAF85-5717-4D52-9402-666D655CF7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600E968D-C1FB-4B3D-B9F1-D9F846E58E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DAF54C56-96AF-4796-B317-A573C338E3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E9021013-02EB-4163-ADB5-B3B0273A9E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AB700554-0DB4-4F75-B1A9-94555244BD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11CAECD3-EAEC-4C0D-9F1C-D124BBC9F6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225E45BA-914A-476C-8F2C-FD4E62A10A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66889142-B4B0-49B7-BD57-126ABFC468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C18864EA-C628-46D2-AC30-6139D3EF86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8ABD03FC-93A5-49B7-8DA2-21869F1DA0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5D8556FA-1D06-44B8-88B9-CDF4902258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D89297C0-41FC-4913-BF13-236664AC42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73654729-6C31-4DEF-8111-E35ECEBB51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123B386D-1FB0-4268-B5AE-20D91860F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D3C05481-57B4-468D-B58B-257FF27B0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7B66A40F-5538-4357-BDDE-60C068370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643EAA20-C21E-42D6-A9FA-3A831A7257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BBDDFE14-639D-4AA1-A464-C513BCA6A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9AD904E4-9D26-4530-AF20-C885A46978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CA070ACC-490B-42BE-8041-52787A7CA8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06B4C9F9-1C85-45E8-BC39-AAB2A2977A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83A06017-0B3F-4969-B801-70A286F190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5B522FA3-62F5-4766-81B8-94B6B469B7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0CF916A0-2DDC-407C-9251-0A1EFB59E7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D5E4C45E-8222-4C60-AC50-3732B91D09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529BAF2C-C680-432E-9B68-A3D5274EAF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B598C709-2D44-4820-A6F1-638168127D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6B9AB04F-6DAF-442D-AAFA-980ABC6FC7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DB4FFFEB-742D-4025-B2A3-5FD23145F5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11B351C2-2C4C-48D8-97C0-ECBDDDCD03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A4EC030F-9D75-4AF6-B1B8-B708D1759D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FB75088D-73E9-4EC5-834C-528DEC4743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896EEFE4-0881-4109-8FDE-7FDE11C903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668D4802-CEA5-405F-97C7-1846FF9935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FD716169-6090-49CB-B0E6-BDC2D779DC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B11C1C18-2BE3-456F-B748-E691B0DA50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BD8129C1-45B7-4529-9E45-14E041CB70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0C30CA3A-53B2-4BD6-BE76-CD472E8D86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7CDE6660-4AFC-4C74-A02A-D5DBF637FD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9E6785FE-C7ED-4892-9CB8-6646CB93BB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FEF74195-6C7F-4012-A9DD-F0BC3809CA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8FF94906-2B2F-49F8-8E38-73FA748191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89F654C9-F163-474B-8D33-C359F8FAA6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A57F4D8D-F472-48F1-8FC6-A5DC77448E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497DC4C9-1C3E-4576-8276-3697BD60AF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042E2810-E086-479F-A644-A2231DF476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9F5216DC-4BDA-4525-B575-0DC19A3DC8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9A1B615D-B0D1-47F1-937C-55AEE7324F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0485FDC2-09FB-45F7-9442-F463B44805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6D930BAC-D84E-4AEF-A3AE-436211A55B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51B69B2D-7DEF-4BC3-9B25-D6B619B0E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65928553-5B8B-4D52-9D4C-07CE57AF4A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303391CD-EC9F-40EA-9341-AEA8207389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2655B3BE-5573-4403-B3CE-038727413D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00EEA870-6244-4AF9-98FF-58E594BCD3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09C1514E-B26E-41D4-944E-A49FDBB913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C237CB3A-92C7-4EC0-ACA7-E456906507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69F2829C-E012-4DCF-A131-E55472162F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EEA8F931-2D6D-44CF-9072-561F76EAAA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0B1ACE24-E3D7-4847-BC40-26F1EB840F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089BC64F-6DAE-4AED-9808-8D766625DE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D7D13779-687D-4BB3-9860-47FF7E379A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8AF5AFCC-59C0-46F4-A108-AB9E8713B8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597FEC7F-7FF3-4A21-ADE8-6DC2DE036E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BED792CB-6B15-49D4-83E1-C9E6060A0A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EE424D57-E034-454B-AD25-94F50A7E7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EB527EC1-E03E-4E1A-AB6C-C78B62AE02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765FF86B-B346-485A-8B14-0310A14F8E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C18561E6-0F3E-442B-8CBD-9D76FA71B5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E8DED40C-9F64-4D28-9941-A05EC091E1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564FC413-6397-400A-B142-569E5DA281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B17ACAC1-62E2-4B65-AFDC-3F3537E1FC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332BDB17-E298-4BAF-9E96-98CCB771A5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4F377382-F531-4C45-A153-187B5C8C8F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F78B77CB-32A5-4942-A65B-00F4944772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3B616C4F-014C-4A73-BA18-7E9D051CF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993237F0-6ACC-4DBE-A776-DC4426576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DC987253-23D8-4CD0-99B4-4690F8793C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EAD9A58E-9F73-49DC-8B3A-DAFABF1A58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E415F1B5-4E64-4131-A092-1BE2CD756A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8A4334D3-468E-4D3B-BAA5-5B730158D1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1F86D282-D852-4797-91A3-3DCCC55E21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78BAC910-7D2C-4823-8B2D-480863ECAC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3F509AD6-D154-40E6-A040-97A0EC6437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230ECCA1-F4E8-48F0-808E-ACBC39B83A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EF5442C3-B58A-430F-8304-542C4E9B50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3CD038D1-6341-413E-BD9E-27CB32BF83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38581153-1923-4291-A12F-EE497E4B60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AABADD44-4FAC-490D-9C18-E97979B117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C2599DE0-7DC6-411D-A79B-791B60FD23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3DDEC5E2-B7D8-4E60-B935-EEB8D3FBB8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932E30E2-40B4-4221-A416-C2CBB6BE24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D3CF8512-6F1A-43C2-9BCA-65DC29BE41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B9014F72-05E4-4A13-BB38-5F8C677395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8886F0BF-ED76-46FE-B206-AE456A19EE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61981E8E-DFA2-4367-91F5-9686A668FF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FDD2A0BF-F830-4E42-881E-CB583E38FA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9284C7BD-DAAF-4678-8CA5-0679E73319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53A3C08F-4BD3-49ED-BE26-6E032E01FE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9B98B777-5574-47FA-9B34-9F13E63699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518C02D5-9514-4019-BDD3-1BD4548939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A82A80E9-1255-4BC9-AAD1-A6CBAF77F1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A4087391-30F9-4769-A72A-9E5F01A5A8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2F127A30-8CC4-45AE-977C-118171A07F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F648DCEB-F31C-474A-9805-0853519E8E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8C3EF3A5-DCB7-41FA-B277-D2379BB595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B2697862-DD2A-4C28-8691-E543D9E179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51D99B67-0B9F-4496-9816-5DED758151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AF6D197B-CA57-41FD-9AA7-243A76E56F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3C224EA5-D036-4713-9488-0554DBABE9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0146CD1A-3527-4F6C-B1E6-B56C3E68DD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262D1708-1A5A-4F3D-9092-A4EACF122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8D158FB9-2D36-41D2-88CE-0D059291B9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4BBFC59C-6F26-4A6C-A9E7-BA360C2C9D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CB908B73-42F4-4FB7-BA6E-10E154552A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DD3C81D4-F106-4A01-8D68-1ED7FD4240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8F47DC25-B04D-452E-9347-28B6640597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401AC90A-75C9-4321-A97F-171D300834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1318EB44-2638-4954-A900-77AA511C81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F357412F-F03D-4E52-A6BF-E4C762F7D9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2403D0CF-85D6-4D81-936A-51422220B7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F5580233-9B37-4B10-8D59-1CFD48E425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42355522-395F-46B0-B56C-9BF1FFADEC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07BF85BB-0E9B-47C3-A210-173E8D4A3D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2D619016-6A6F-412A-943B-41CDE1F93E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8ADAEC83-7A22-4FDB-98B1-6D1EC66C1D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BF20A8B3-FF70-431A-A0E4-80BB00B721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FF183AA9-F4D0-47ED-BE80-1AE32CDB1C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97853EDC-6A23-401A-9449-8D2227A6E3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DDF8E98C-B275-44E3-B39E-F504BBFBFD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EE570B60-557D-4A4B-8C57-06CF1DF1A2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EA7EE4CD-4258-4B1F-8879-C3763030BD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13B4ABFF-85D1-4830-9D8B-FCB46FC56E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DF8928CB-97DE-4587-BB5C-069C63BB92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53B7D64B-9166-4D3F-98E2-C83CB2204C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310A9289-8DEC-4A3F-9EB2-08EA471603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DD3F2283-BC82-422C-BBF1-3E9164ACB9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6FB5BE1D-D763-4472-8C81-54786B3A59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E53A3A1D-2534-4A57-B108-568860EA08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13D003A9-99A2-4853-BBE1-3E59AD2A2E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6994F8FA-EBE0-4D51-85A3-6D1A184E18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DF146404-B744-4D63-97C2-8C4AF9FEA9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E142F27E-DDA8-47C9-B06A-C5712F15A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88106038-E2FF-4638-83E3-28B4B9A49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3977FC80-D350-4E15-B630-78CED0BE5C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94FC096D-FFBD-4E3A-8998-A7548B580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D80DAA1F-D08C-43C9-9C0A-A0EEAD538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C55C98B2-6E98-49F5-B6E0-CDBD6A2792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0DA705D8-1331-4076-84CD-75C4D1DA98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3A1C5BE4-DEE5-40D6-A6C3-EE123F7329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9C52B664-79A7-4E47-BA02-08AE6D11A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8E95627F-EE8B-4008-BFCA-B65B67A2F8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565F369B-F86A-42AE-98C9-243165D3D7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003D7084-445B-40EB-B318-5E44B59090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ACB48BDB-261C-4973-9BD2-59C2E89265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56C10844-EFBA-400F-B5E2-EC20FC1FD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0D965E00-FF8B-4A22-A4BD-F18B7C7B56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BEB1167E-0DE7-4EC0-8D1B-13FFB232A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BA1768EE-CA52-410B-94D9-F7D6B1CF93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55EE24F8-2CB8-410E-A221-95E2FB8FA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4F4D0EF6-6999-4836-9C5F-75251DB9A5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EBCCBF39-8978-4ACE-90A7-99B178E7C3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E9C767B6-3BF9-4513-9D0C-579DDFE2A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E7B5CE17-3C17-4783-B49B-7F26814CC6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9233FBF4-539E-44E8-90AD-B6C5CD10683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A0F97D4D-8A7C-4033-8383-1B26E83757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8E67B348-D02A-46B9-B241-1BC71BF262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1E466707-E3C7-4383-8E30-49573489C5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0427B252-4D90-4202-A7C1-38930ABEE9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1DBBCBA2-1397-44B1-AED8-37E442680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C5661FFF-2FEF-403C-8E44-4B5B88E725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2E7A35C4-008B-468A-8817-9539C1F0D3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49CAC4A3-BB26-4696-BD44-C5F30E7FD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D5280220-F4E8-450F-937C-95FFBCAE41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BB05E608-7D47-4541-9C3F-B83A8FEC1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FFB2CE57-6E46-48C5-BFE8-44DB6833F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CDFC8A97-DFEB-4A27-98C0-83A6AA3737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20757E4C-2EC6-4AE5-8948-ADB16A7AE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B5F535E7-C221-47C7-823D-96BDF99935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9DC4FCBF-13EF-46F3-9B7C-A61A26A58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C989B941-52DF-4F1A-84BD-79B6BDCEC9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4FA0D6CE-3BCB-4126-9776-9074FBA825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8C468F0C-F18E-4A4D-B99E-9835796BB1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07BCA698-1D66-4DC1-B7DA-16F5FBA05D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C071304D-EA17-419C-9669-399F191ABD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1D63070F-E596-4DB0-891A-87CC44FC1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29E3129E-1293-4D08-B2A5-EBFE68C7E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F65BFCA8-E81F-497C-B550-92C43F931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0E825F28-C909-4AAC-A1EE-C3DA087138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64BC5883-AF26-40FF-AEAE-DD2078B10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58173D23-A397-4B0A-8C80-8C3B8FC909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C0991EB9-1593-432F-B5CF-55A82E3CCE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525178EC-5009-4F6B-BE45-EFF7EB98E9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95F71CC6-FB9B-4ABA-8511-C7D55138B2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E5548B29-8FEC-4D43-BD36-8A53D3A0AB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88CE9D25-5D33-4036-BFD5-282D893EC4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27FC308B-A819-4646-94B7-47FBED3E2E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85542495-6BE4-4269-AF67-70C1857422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202FEA09-7713-4288-8956-F0ACDEF9CE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8801F608-549D-49BB-ADA6-333985534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738B8DF2-D3A4-4FFE-A02C-5BB8B042B0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D3F71687-1D8E-4C75-BDC7-E2E664EB74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065B871A-F414-49D6-8784-965B154292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4ED2B6E1-4AFB-4DA6-BA20-D902675053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36B5DD68-6BFF-4CF6-B77B-92F10746A0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34EE5313-2AD3-4D46-B729-3217C87B4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142130BF-95B1-47F7-8D07-1DBEBAF298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E3C13190-48CE-4D37-87D0-51829E80AF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5832B020-5EF0-4E2A-864B-BD44DB093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7DE38790-2886-43C7-80BE-FA69FBEE78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20CE3AE5-E9E4-4798-AF29-C22D344BD1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84476FD2-C0F1-47F5-B402-8AAAB18AC2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353E4A65-8903-4A0F-B12A-59043DF02D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1103697D-874E-4DBB-B21C-3E3507E237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E849A832-230C-4869-B315-184B5771D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A958B12A-2104-4784-B2D8-B315CCAF6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AFC3B787-6D85-43B8-B197-681CBA3B1A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FEEF90C4-273F-4ACB-8AE0-1C0E7C5C06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282B821A-7376-46A3-9C87-5A0AEAAA86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AD2B0C28-D8C2-4FB4-9C7D-B4F56FD293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9D29B21B-F9D6-4729-9C76-E481E5F9D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3516CF3B-30F8-4F7B-B559-CA1402D64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E9F0B106-FDFF-43E3-8F3A-29EA8FD25C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B510272E-4E27-4B69-AB2D-41BB7158C3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5DD4E20E-6653-4E1F-A273-DEA49665CA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02D4BD23-FE96-4603-BC52-A15CE1E4AE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FEC505F2-492C-4CAC-8A39-77E0AC5263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97AF2C4C-B6B2-4473-BCA7-770C022B80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D11F21CA-8E83-42FD-8EE6-649BB1B721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52AACAD8-4DFF-42F4-83D5-9198C64BF3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88642DC2-B95F-4955-BCC1-55C5CAB06D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3995F370-106E-45CB-867F-12C8751C1C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8B1A0D8C-E866-4F60-8D24-B4F8ADD0C4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78AF4DC5-1CE6-4F33-84E4-06FE3B935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D5C3AD2F-C94B-4F01-B63D-7700438F4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26F91A43-5F0D-472D-B6D1-A562159588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54E9DBDC-A88C-4D8A-9A55-B4363D0587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AAFE5A0F-3BF4-4C35-8336-38407277C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A20D7EDB-8E33-4B7D-A5FE-FF402E7354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A22999F2-91EA-49C1-8CE4-D2F46C9092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39B50B0E-5230-4A3E-B1C6-EBF023193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13A705D0-0673-42BB-81FF-3D32D99723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9484098B-A431-4E08-B2AD-6447CDA438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A39C7AB2-13B4-4511-AFCB-0CD3F04C07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2E59B44C-918A-4FAC-B787-F6A7CD11B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271315AD-0A91-4D58-9523-4A66C84B76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AF82FD51-66AC-4FC8-B9B9-89E2AB61D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AB503303-9E41-4C14-98BF-131B54AF28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BDB96FD6-069C-4E09-873C-05822C8AC1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C1DD05D6-68E0-42BE-8D31-A11BB6E4E2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CF66AC73-C175-4CE7-9140-0E4133B319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C84B0859-C911-40DB-AE34-17D0F0383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EAA9891B-0597-4C2E-862E-F338E0D18B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71129D5E-8F5E-49D8-AFFD-7E0AB72243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292F851C-C37F-47DF-BE73-39DF15BCD5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D2C3571F-581F-498D-AB75-ABFAE6F6C8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CD624FA7-38FC-4E7B-AECA-A1E3BFF263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7CAE926C-A614-41C5-AEE9-56582D6E65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B5E5645D-25C8-4706-B8B2-E0F2A8578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49BD7B9F-634A-440B-8048-C3DBCD5314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159CA6A8-ADB9-4B6C-89FE-838CE6268B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465672EE-0654-4541-B304-D9A417DA57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64D335EF-52FD-47D0-A5CF-8995B55242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D7738DA1-CA89-4DED-BA8F-84DD5BDAB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5ED887FA-F53B-48D3-9C9A-32082D39F6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414F76EA-B326-46EE-B665-4442F2A146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FBE7C15C-3DB0-4270-A044-13074FBB83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FAEC5E54-7BC6-44CD-AA7C-E2012CF736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62ECCDA0-E370-4BA4-8189-39F9AECF3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6B435193-EA34-4B3B-98C9-11590C70E5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6AEC5A53-C730-4796-8608-F8D1F06D1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F6851798-34E3-47FF-B0A7-1B161BC53B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71C2A49E-CB7D-4540-A40F-EE5C6D443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DC20BFE8-298A-441B-A2BD-755E4207AA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19B7F247-A73D-4245-B108-988DA2654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9A90903A-D843-443C-9030-EA594D464D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C01713AE-8F1B-46AF-8570-20BFE3B5EA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E41732C4-59D3-455A-9468-305A2EA2EE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39A7980E-DE66-462C-9263-8EA858D159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48AE0BEA-1E8A-4821-9508-18528E7DE8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6815FF42-9A7F-433E-B096-741C0C7D3D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019C9E6C-FF3F-48F2-A05A-F16FB6CDEA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994F37AA-E432-4EB5-B36F-ECB93A350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EF78776D-36D8-42AF-B068-BD606ACDCF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7138D31A-A1ED-4F04-AB6D-27F255550C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165221E4-619E-4B58-A9B1-CA40D68555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9BC4084A-CC62-4EE4-8B58-D74245DB11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A1FE8A88-CA22-49D1-A4E6-B9D2EC51E3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8DE99FE3-415C-4767-B189-69E4D7AB73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116EA6ED-3279-412E-982F-BD7847320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1FC619CC-F916-4EC3-9295-576013E113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D216DB82-4B4C-433C-88F1-56237E77BA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90208CF5-6A67-4144-BAC0-3A78BEE7F5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DD3B79DA-F679-418D-82A1-D625F36351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6E6434B8-6396-4010-A3C8-FAB75C1CF5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198AE880-683C-4F6B-84E1-1B9BD28EC8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121B5BBE-65A1-445D-BEB8-BEB56D98A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ECBD3A9D-41DA-4376-ADCB-6442192C58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F54FB7E6-B72E-424D-9258-983668928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98BAD49F-9EBA-4CD1-867B-5296C8E7F6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3E46AF3C-FD48-4ADA-94D2-C33BAF4004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B9389145-6290-4EF0-A6AC-C2DC7F43F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D346C972-7357-4B2A-B914-7BABE05E00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59B357FD-FB4B-49D7-8235-72F461F8DB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54CA3984-A970-4427-830A-DE0C8AEDC2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9EC166A3-DE8C-4F0E-8DD1-D4FD8110A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659B416D-4C80-4C6F-82DA-D606E4156B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6F731714-9F75-4465-B83F-71FA9BA8E4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B81A9B9D-738D-4A9D-8D63-D23B73E02F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37621F9E-49D9-4B54-AAB5-DEB621F3A9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A508BA43-D3E8-4456-B354-4A6EB96373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18EEEB0B-F748-4DDF-A676-CFC6E86AC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8E9049DF-BBE7-42AA-A247-84A4F18394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FD4E12A0-36C9-4A7E-8D24-C5B1278E73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EBDFAC60-6AAD-4F0C-AB64-DF237D59F5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C0B485DA-3816-45A9-BE75-82E44023A8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CC772515-457F-481B-91E4-3747C3DFFD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2EA44D7A-8CEC-4C46-9F60-26A9DDD64C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6C8F4FD7-E4C5-4A2A-A5FC-B95E88F49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A480A124-8C06-48B9-A2D0-475796A002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50E70176-AFBE-4A94-A8EA-5EEF88AFAC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8A6B5CEB-A56F-4E8E-838B-79F7374857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6FA93359-5CD5-4F61-AA05-DD676F4FC8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F34F058C-339F-40B7-B910-EB847DD70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AE931001-C4B5-4BC4-92F7-1058209E91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18400DE0-0E23-4455-BBE4-64FE09764C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19DAD96D-D2E9-4427-8D5B-7C751F61C8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4F3052E6-CFE2-4503-8423-AC604D371F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1AAF949D-E187-4D17-9C9F-72E702832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8FB38F2B-2B79-466D-881E-62B9012A3F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DCFCB57C-4A60-4F82-9281-B70B4B6544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88932637-47FF-42AC-A1FA-AED6C1A0AA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DE0EF8FF-79C3-413B-97AB-B58E6D8E5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7BE76E16-2D60-426C-8EB4-684BDB84DD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FF5FBEF7-DB3E-4FE8-BD51-C946B23F23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D74CC61C-4410-4C92-80F7-FFE9BC8663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9B7FE2CD-75F2-4A18-B1DC-E911B6EFC2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F5BD3162-6482-4599-A97D-55901E36CE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2B3432C2-AFD3-4761-9976-0BF10F14C9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C72DEFAF-9865-4379-AF1F-C78EC9EB78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8D48DA7A-4AAC-4367-9CBF-103F31BA8E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7A11D21D-E039-4FDD-9FBF-28E24038C0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7E88DA24-38A4-40E1-A2FE-481DF9E4E4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8801C467-0778-4024-9208-75728B969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B5CB6E3E-C89A-46D5-8267-5EFD3B58CF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73E202AC-B1A8-4AE9-A77F-CCA30B328F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F8EBCF66-423D-4234-9ACF-1927F532E1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35DE4920-3D6B-4506-B706-C1DDBDD7D2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81AF1028-8D47-47AA-B1DE-D1849DEFCC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8CFF883F-A911-4194-B75D-2620B04E6A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9A851203-E9F0-41ED-8659-7DEF857214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46FB8D22-6F0C-4CF4-B0D9-AD05FC4EAF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E1C2E385-2035-45CB-906A-1F227A258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3ED5D171-0F4A-4F8B-911F-2CB8E5418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8E03218E-0F10-49D1-AF75-62DDDF7F4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D393CD45-E27A-4FAE-8A4A-C50F1268D7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004251EE-04F7-417A-8DF5-F506E1650C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5A165C81-6844-49EE-81FD-83A24F866C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2B5ABB82-A983-4AC8-9B49-91A6D72C82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AB90638E-9968-4DA9-9F1D-1A3842593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ACF08C7F-0232-454F-BB48-A230190F1D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440CD04C-CA92-4BD1-B8B3-05EA4B600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7964CA8F-4549-4E9B-9DF9-88A28F7301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0CBE15EA-EB85-4C3B-AEF4-4B1407514F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AAFF2F27-4D9D-445A-BBA5-CB2AD5260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347BB3DF-65AE-4B33-8309-061B0EEE04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C27A287D-658E-4F67-AB03-D9AE2F6472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6D1D864D-A57A-4845-A114-D71BC4439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44CE7866-FE19-4414-BE8A-6C9D6ABA3D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A806955D-FAED-4A32-8B10-D43AF60749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43B4C213-2A61-41A0-857E-7E9671E84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8D5DACA9-5C6B-4D23-B589-153FD03E96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5F74A6E8-1E95-4704-AB42-6A930F8169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6E6C7804-72DB-4C7E-8119-7A1C3CF22C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BBD7E0FE-1A07-4019-A82E-0B0B511E0C2C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CC1AF6DD-75DD-4E2F-867E-4617D9ACE3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F5F14D75-677C-4081-9BF8-FDD8E28184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964B17D7-8DA9-417C-8EF8-B78FBBF434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91F46762-E8EB-48FF-8948-01D35B18E5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66230F91-BCB5-4B0C-B71C-D585F6E8BA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971CDE38-4E47-453A-83E7-9C62392FB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EFB9D00C-F2C5-48BE-B587-9BBB28F1C7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4E3633A0-35E0-4706-A510-E9AD2A25F7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27D360E4-2CFB-45F2-A78D-97007955F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4262DD5C-A6AD-4832-A195-83397D063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E3B7FB6E-769D-48A6-A9E7-060CB2CB59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13C04FCC-D28A-4E06-88EC-67B1599C9F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E3CF8DF7-ABF7-4BAC-817E-CB8C487E28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A63BB5F4-4D96-491B-A985-801EDE90F7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E5BFA62C-7733-4518-B239-22CA2F358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64166EF3-830C-4478-BAE3-D3E8C6BE45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2D9B43C7-F45D-41B0-AEF9-98AE56DFA4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D5E46F17-8CDE-490F-B539-88878BD83E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7AFBB074-A4EA-442D-8F53-74A9C3C353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62C93764-B408-4A1F-BE67-5D860101D3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1282F1BB-DA6B-4355-ADC7-AE7B1BE4E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13A32E14-7E90-4531-8CB7-E219CA1360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9E6C365B-E27C-43D3-8825-0EF3A2FA0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CE35CC6D-0D6D-487F-9A94-606A765FD7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9B9D1D51-6EB4-4370-A1EA-08B3835B60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7344C880-D531-48F3-AF8E-B03193FAA3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0D4C935B-C023-4E99-A71F-C76078757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224B8A05-3C69-482B-8816-853C23CD95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F06D4C8C-7611-432C-B71C-4E3310D69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A41A0E90-D600-47AC-8614-791B3C72BE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011F91E7-DC60-44E9-91AB-88A23D34D5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C03C87E5-03BE-4D2A-B76C-119D267416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F41D02BC-29A1-4E38-8C2F-B46D1BA99D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4E9BFD9C-7B2D-40C1-A27F-28B1CEE49D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3EAF29CD-6D71-4AA1-A1BE-E269C8A60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F7A51C19-62CC-42AC-A636-318339F757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2CC14E4F-5D1D-485F-808F-DE7BA7B48A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ADA95BCB-802B-4F5D-B7AA-30C7531282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83D20EB6-0BF9-4F69-85A9-82DA71E2D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765312C4-CD30-43C8-99A4-D408AC4570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0483A1B0-DC81-4605-98D6-060C9DC82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7C2BF602-4858-429C-8F9F-274DFA47D2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572CBD99-6D4E-4F7D-89A8-28955A64D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6AFA9D8C-CC41-465D-B655-3F6EC5D79A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37E58E02-9641-4100-BC9D-0A941C6D8A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C23BA782-0FFB-4E19-9AD6-972C52EB3D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3549E134-6DF7-445F-9B2F-636327A5A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5B8E9691-9222-4071-BDE4-A2B2F5A17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902F9BA4-E572-4D97-BF40-6C908B233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5AA27009-028A-4F53-A7F5-3033BDC3EA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CEFC608C-BE84-4E94-B58C-E6932B4A88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31942E8D-1603-408A-8E3C-183275267B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30C65EA2-A041-4796-8BD7-3EA0A14C08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A4A9AEB2-4C48-40D2-8FD3-BBEFE2E20D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B7165E3B-C9C5-4871-9C9D-89BE057418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0E524496-D07D-48CA-9C8B-5EF5B69A8D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C23B44BF-4F29-4106-A2C9-D5B14714E4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8F21E0DA-D7EF-4ABE-A920-125DFF00B9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39221078-D492-4679-A591-57A272EC4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7FE2F9D0-50D9-4469-B6E0-1976D29FA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A01A15B3-7A4E-4DFA-83D4-605FC68759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B417801D-1668-4F25-9A1E-3660882948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85C410FE-81B1-4B26-8774-6C9D11F697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F1C8B861-A1BB-4F51-B78B-77A0B53EAB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8B0E1945-D584-4D6A-8C5E-FFF019FE4B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4821DCF9-E9CC-424D-8150-0FC5F1FA8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97E1B992-BA4D-4DF2-82E8-5E9630D96D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CF885B74-826C-49B1-82E7-64F9B665DB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6DC4BEA5-D073-4317-B292-B5652BC58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B7277ECC-FC51-4769-9253-9DA7BBC19E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DAA3F12A-605C-4A91-8C0F-3EE419235C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62E1C42E-6516-4110-90D3-7382318F9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146F69B6-7FE8-43DF-A55D-F9A922EF1A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CAC11E63-E85A-42FD-9469-23C3D5FCA7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6352905B-732E-41D2-8D6D-A47BE1F016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33F15AA8-082D-493D-9082-C8B1FC78EF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9471EFC5-309B-4A83-AABD-133CD2ED4E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920E11AC-00C1-4545-BF5A-AA019A600F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4E6913CA-F07C-405E-B022-0CB30CACD0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154A6353-288D-4377-92DA-2DA8795FAC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80BD72DD-1205-4CD0-9DB2-4F056B5520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617D52BA-FDB2-401E-A853-1F6F1E9949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D3E6250E-6EC8-4B65-8882-72A56D19B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1D5EDB77-73EE-432D-BA92-627927B49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ADB5577E-5796-4E3B-959A-091F90ECD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E8AB3828-2DD8-46FE-B708-9D8AA263AC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18AB8D17-B5BE-42DC-934F-7A7EA29CD9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101799C3-08A7-45C8-86DB-D91837DA2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79C3D6C7-5BD9-4951-BF88-672B650E29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D506BD93-06A8-413B-A5E3-F5268D8640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74E62318-9945-4E02-B111-EC401EC4D3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2E16AB6A-8506-45F3-9041-31154F11BB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89422859-0E6A-4F74-9510-67480CE6DB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C109840D-740E-4692-B2B4-E338572A82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856C58A8-D352-41AF-9F60-03E7B56C3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C6DD3E33-0EEE-4BB0-AD2B-6FB713AAE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F22F72E9-2FBE-412D-AB86-D9124D2E89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78CFA44F-EE44-4D97-93FF-5B9C84F7B4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F45BBDA3-B798-4F1E-8E65-4A64195BD4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D39F7759-BA63-4A72-AAFA-D5A84892E4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EF066EAA-D42B-48A8-9BA7-88B088538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EA04A35B-3915-42FC-9E0C-3A1BA0FCBA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FBA2F264-3523-4439-B210-B2E52EA042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383A3A06-8D80-40B4-A17E-C5BBBB796E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B5EC512B-8574-4C83-91C8-98D360219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90989F9D-2360-46AC-97CE-89F45C5177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2511CD61-6BF4-4C61-8FF1-030E02A93F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D103E373-32F5-4EA8-8F94-D887CE03C4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7D3C99D9-0256-4CC1-94FE-065044B11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9F61B9F7-46BC-4DA7-9240-82CA8BF56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5C71B6BE-DBE4-45F1-A0B2-07E0B44451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F6AD2AAE-FDE3-4D82-B823-37BBB80176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59F83225-0523-40FE-9186-C16BAAF4A8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5DCA8035-DA72-4157-A0E5-A5EBD734B2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B33F3110-CE15-45D7-9009-7C312E480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33717DD8-A2D7-4FEB-84E7-E8321788B2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B3E96806-B5A9-4AA1-80A8-66EB2D5C8A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1B692C70-06EA-480C-9584-A866C90F5E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CBFF948C-6042-4651-B0F3-0A01A2B66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7BEEB7DC-C235-4B74-A696-5B9F8DBC44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B528DFE4-E5A0-4B59-BF20-219F93B02C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B77A9A56-DDE5-4A0C-9066-5BAE1D2AF4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39C0199C-8F12-4C73-BB37-0C06860713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FBE847E2-94D1-4388-BB5F-913B820439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DB772EED-C97B-4FF3-9F85-6074753E44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EFE01054-9463-4625-AE52-579B37D9BF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DB8E1CD8-8ACD-48E7-ACBE-130D6728A9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CE054823-6C72-43F5-AD4A-52CA5CC67A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4E08C7CD-6D5D-47AE-BBD0-5B695D7B47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DC26F154-1CAF-4CB9-9A95-4BF636392F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6F10B9E5-5637-4AE4-AA82-B31A1C67A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2F72AE46-FE24-4D28-8A73-3F772A95C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3A9CCD6C-6E9A-4AA9-88B6-C8CBFDB9B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6896A225-39D3-4B23-A51A-608F31201C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82CE6587-E539-47F7-AD18-874EBCBCC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E8828E9C-EF03-40B2-B623-C1CDCFBFC1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552EE144-4C9D-4860-9F81-1AC77D2789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DCF6367E-A174-4708-A878-7CF9D52421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2798907C-8CCC-4CFE-8428-E2479B2C3B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D08F4135-0A91-4DBF-8A96-866FB011FB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E31BEE33-7C42-44D9-A055-345A8889F5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647FA6F4-F198-4161-9725-E65D22F604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4933EA2C-66D5-4C6C-B5DB-46B6A174F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3A47385F-643F-420F-8B66-32E702E2DD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95A52E88-9C8B-48BA-8AA6-070722D4F8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0741CAD2-FECF-4D26-868C-5FCDAB726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ECDC172F-D05C-40D4-8F3B-7461D3ABC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6CDC154C-5AD5-412C-9B07-322BEF5440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1C9FE00E-0CA0-4717-A5AC-7C8618EDA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4B6B178A-2011-48C5-9B58-A57EBFC8A5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AB2A3E0A-94F0-413C-9E07-821F3A53AA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02A4B946-B8C3-41C7-B271-30F65018D5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8ADAAE9B-E003-4791-9F28-8ED8C37B2B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3089398D-048E-415C-894F-8669EB1B94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55D49DD7-4DBE-4464-8853-03982B580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B8DD7481-FF4A-45F2-896D-BEB90016BF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EFF4B597-1E95-4598-A3E0-9CC98CA5B8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D6BAA959-21B4-4045-B14E-3EBF9F259A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FF64771F-3A70-4086-8E84-6268664FE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0592F0DD-7964-4723-9183-D8424B843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29CCAFA7-856A-4B78-9592-9E8F8DEDD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80891D0A-F46F-4539-BF3F-920FF00563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040F123A-94A9-4A9F-B4E5-A6BB1A20F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3E3D89C5-AF65-41BE-A864-939C5FDF89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5B237512-A8CE-4845-8E4C-33EB65B98C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3721DC20-88BE-4B9B-B12D-8537B8693C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EC06CDE4-80D3-46A2-B2D2-E3ABFB853A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99E8EBC7-A177-44EE-BE6F-F2FA1009DB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D4B1CA2D-1054-4F7C-8167-CDED1A4443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745B1E29-37E4-4B27-A23A-9AAA47AC6B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3574AEBE-7ABE-4CCB-A543-0CB71FEE2A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AB9C60F3-CE33-42C3-A59D-8CF87DEE80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B5CCD86B-DF44-4243-808C-ED329B99B3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F33DA5C3-A48F-412C-A60A-98EB7CC80A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1F54307B-8B9E-44C1-A570-003A03AD5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286196E3-AAAF-43E5-8827-2185B10DA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920F3C89-14AA-4061-A3DC-7E9F47CEF8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0BE6622B-35EF-43D4-B0EE-3EE0D866D7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63635513-855E-43E2-A6A8-E82A20488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9762E978-B772-4E01-B231-ADA8EFEBDA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481E6E60-D209-4157-851E-18831D0C2F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24C900F3-AD96-47D7-AD5E-6459B6F620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CB443ABD-3D59-4A2E-A523-DA00218D83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9D2BAF13-B9CA-4D98-A30F-66837CD123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D3506012-456F-4708-9312-BF739353D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2C4D98C7-9143-415F-82AA-3077C7FBE8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172475B2-C00B-4517-80F6-116C329FD8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DB34F068-23DA-4F75-9DB0-964955D71F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F22DEF87-BA66-430E-A527-EB2ED5A38A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1DB7267B-2B0E-4A37-B974-8A2D97DD13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0D3F37EC-5124-459F-BFF3-18702B346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A5DF4F86-FDCA-49F5-8CF8-3660567104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7142FE00-2C25-4745-8FA5-EDEB3E4A26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178351F0-9C15-476A-A068-4EDC19C23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94F9B749-AE82-49D0-BD42-81FA11353A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3B3A03A8-3D62-4E5D-831C-3D345169BC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78080D1E-53F4-443C-A93B-674CE32AB0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35A620D4-C77D-420F-A696-E3893D0398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D8FE5BCA-6115-4F43-A004-F56BCCB61E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4E48D551-1326-4DCC-8F09-43C2495FC4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0BB58EC0-2005-4B3E-AF23-733B9C1CFC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04A5D96B-1FD7-4E45-B4B5-47127D37F8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CB61ACF9-97FC-49AB-AA2D-182BB9F6EF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E51D7F81-AE49-4D05-8852-86A36C9941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E2990A5A-D7D4-4382-A2F3-19C3482D64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1CCEC687-144C-4871-A8D6-26185797C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C6C6641E-F13A-4060-81BB-EB454B2154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1EAA767D-922A-4DF3-A2E9-FD380EF528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74F0CD8C-2978-4CB2-A335-6B5427B4E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4CF3C21C-65C6-4DE5-89AE-69943F1895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4CCD1597-1088-4242-B118-E93A78BBC2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C254FA0C-4695-4A40-9C54-00E528E108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A9EC3258-583A-4A37-93E2-45DDA5F68A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E7EA9AA5-373D-4FF0-B937-B375EFB62C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FB0B5F68-85FE-4C0C-8244-442FAEEB14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8C449571-6DD2-4C57-BA0D-C324A29870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F6C9770E-8DFC-48EB-B5C9-D5E8389C26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BE5DB3E7-45C7-440D-A427-0540ED9242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37E7A430-6474-49E0-813E-1188AB2588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25E14D23-53DC-4EB2-AB9A-48909534E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6ED0E3C7-C61D-459D-8FFE-E432EE8299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66728D9D-4EBD-4805-B33F-62CA826F12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0A536173-C396-4E89-9AE2-511321171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D49180C0-F273-4CBA-BE41-EA1C7014BE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5A861D43-4139-4F9F-B9E3-4D17E94E0F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9E645F10-2E1A-454D-90C3-FA4AE97858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C447FB8C-D8B3-42B1-9AD4-435643632E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39DAEB82-BED8-41F7-91D0-A4914DE02F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19B10FDE-FC82-47A4-AA98-47FB1D9295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2C1C216A-B0C6-4CC2-828C-1AE8F27B5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CE343406-3D12-4F41-8FF2-BDB2685BB0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24940A30-A5F2-4EAF-A689-C894B8FC86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F1F9AB4C-B285-4F46-80BB-79A9E173EB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220F7E61-E74F-4A92-8BFD-D4E70FB1C8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05226D14-0284-4288-9819-50C90EDF76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9B1BC028-E49A-4A73-9BC3-9AB4A848CF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FB44209F-2EBF-40D1-A5B5-90652E50E2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221E5666-F069-48A0-A62E-F6EAAB6C2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BEC5307F-A948-46BE-ABBD-D96CF22BC7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67540B74-98C5-486F-A831-633C037093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CF997907-A872-4BFF-9976-B35F5EAA19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84ED29E0-D1F0-4139-9C72-CAF434619A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A2B3E902-72F7-4A73-BA24-1C825CA76B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8EE93B1C-D476-4367-9408-7F745CCC89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EB6C0687-1443-4127-B913-0634EEF1C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044C75FE-25F4-41D6-835D-3A2CC485AF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79DE51B3-2367-4E20-8FD6-75510102E0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EBB8C80D-77DE-4663-ABE5-37325C6E74A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437F6D3F-053E-4E14-854E-096CE88D5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BBDF5DA1-49C6-40C3-99DE-76D65D863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6834FCB9-5AC8-4A7B-B7FC-EE0D55F1DA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6EB164D1-72A2-4B1B-BE82-C3DB61DEF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DC232AEA-007C-432F-8386-E082044887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FC032BDC-4BF2-4DCA-A3D9-B995FEE6D1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E022BF82-C04A-44B0-B62F-7BA9897DF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7628B84C-DBB0-4659-B647-52065FF17C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2C895D89-579F-43C5-AB50-6C3991DC64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239DE30A-0BD6-4D31-97B9-CCD29D2824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62B90C18-BC90-47C1-BF25-B923CB13AE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3714857E-64F4-4D8D-9CE5-2F8F048531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AA339A1B-DC39-49CD-9840-EB24240352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2FCCB814-E2DB-4CC7-8292-A50ED13D6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9E34E0D2-73B5-4DCF-B53B-8FAFD05F4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DD19D5CD-C1E6-4684-B806-319D5AC82F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F9CCC8D8-A6E9-4FD2-9B89-7A516BCA8E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FA03D6D0-6F33-4A02-A7F0-A3FABE583B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6DE999C6-DC6B-4E15-881C-7D23F1FEDC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8A75C3B4-5341-48F9-81DE-200677E6F8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A5F5A90F-6437-45F2-BF62-27671106C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07466136-F1F2-4E03-B59B-ED67173AB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09915A2C-D3FD-4B5E-98CB-1296B960C8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0863D9CA-4EA0-4199-9E64-9250CC0177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9CCD0481-FC8A-47C2-BD64-994F3EA96C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768FABEE-8655-4E69-9338-2DCBD0DCF1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9FF67519-7781-4952-97DC-AD8A514399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F5C6A9BD-391B-42B9-B90E-A5AE062E4D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20EAA199-9D8D-47D5-B1A3-BF68A334B7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192B2897-6CFC-4DA8-8139-31B7D083C5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72FAC8A9-DEEC-46A0-BE37-F09689D604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42506157-D18D-440D-982B-973D5B87B9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C22F15A7-7E71-4EE5-8D45-8D20AB4FE4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2782EB7B-9AD0-41FF-A517-831516CF5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5443B32A-4AFE-4F73-BFC1-519F94C508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9A001F5A-3B45-4B1D-9C5C-3D0C9EC98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FEDA42DC-0C56-482C-AF1E-76E75D895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6CE7CD6A-C609-4B53-B4E8-513FA450A7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DCFF0494-564F-43F4-A601-7CBB5D47F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1AEC10A9-B34A-4265-95A1-B1BB02B01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6D7065EC-F9BE-405C-A6A5-6048D20C87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84DB00E9-BDE1-44A7-83E3-2EB9C996D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C8BF79AB-72B3-434F-A438-035A968B3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622E18EA-FFD2-478E-BC8C-7848BC0D4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1CB8628E-80F6-48A9-BAE5-319009DE89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A95751DB-A51F-4009-83E1-14FFDBEAAD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E3B07C48-D97E-45D9-854C-02F2273A1F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DFECD1FD-789B-4BF7-B892-3F907656CE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76B206C3-5B88-42D3-ADE0-17A1C478D5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2EC37071-BAD3-4916-852B-2F655E78F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26FA9A2B-4831-4AB7-88B4-3DDC1254C4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7B071029-0057-423F-8296-D4CB491F3C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C672D250-8690-41BB-875F-099CA2B4E0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3E919D42-136A-4BAB-94B2-4997991C4A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0024A12F-9939-4CD1-85DA-ECE306B189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9E46CAE7-E65F-4DDD-90E6-5452E5E995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4F0C5769-CC63-45C0-A6D3-BA3BA239F2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8AC9838C-0EC7-4922-9D41-EB88D84584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DA3822C1-D55E-4C19-9EE1-F11D6ED8CE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00C9EDDD-2AEA-41BC-9C20-E193FADF56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74EFCB99-1ECA-4150-B4EE-15BBC04BA3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EF1AB7AC-B558-42BC-8551-B84A9C612D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CCE8EC60-C773-42C6-ACBB-2CDDE3955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EE70D035-C69E-4A5D-A23F-97F7E3FE52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6AEA105F-21A0-48A7-BA2B-3CD416425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CBD39148-8D54-428A-944D-D9EAF9241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9C0B57AB-E29A-49F4-990E-D1AFAAF11F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B06E6DA8-7CD6-47F7-AA06-D3CC228576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576A10E9-FD8E-44FD-9518-DF174E9E6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594693E6-BB80-4585-9FAD-FD2A6D7294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2E0762C5-5AC1-473C-A729-F1CCF92201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D8567E14-AA61-4AB7-8155-D0EC5080CB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F56E940D-09FB-4ED1-9092-54F88E8102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A19D3605-F28E-462C-8F3A-59BA2241DD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4DE826EA-E3FD-4E50-986F-1671129ED6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7DD6C6D9-F61C-40F4-B59B-03AC07BC46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BD5F6CE2-20B3-4A84-AE5F-E1EE32034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26618B96-E036-4CC6-B651-936C6826C0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DFD3F8F5-C190-461B-A134-D1833F656B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7879C15A-AD58-49F8-BD7C-F0F1D49FB9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E8FB182F-53E1-4196-BD02-E160EF11A9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6828C21B-2AB7-4ADF-A899-631737E7B7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0C4999D4-2690-41AF-A4EC-5C4E9E362F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754C90D2-909B-4E0A-BFE9-BC3110521B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EEBC2059-801D-48A5-8323-84256A3CD8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C756328C-B5B4-4316-9459-2A3AC8B7D3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D23C2F78-8702-4A64-813C-B30675794C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5778F2FF-B168-40F9-B471-A7AB83F8F2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86254FAB-C5FD-48E8-BC58-9401C07E26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97F7EF5B-1C14-415C-9A70-7AD8389359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7D640613-CD2F-4276-A351-8288F8B02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F326E893-1C3E-4FB8-95E3-0E106DD96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F61C76A5-141F-4C8B-9F8F-E77B5A533C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D65D4E75-0A44-4C87-BE1E-81489DEE4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1B96BF32-9CFB-4E78-9C02-11FA72353F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21ADB786-2684-46A2-BE89-4E7661F1F0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A93E13DF-062E-4934-ADB5-62E97A891F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EBE835AB-28D9-491D-8628-9291C105E5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65221FB7-AC00-43D0-9C5D-CEC511843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448F3CEE-9003-4F50-B777-6972CDB9C8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CDF3847F-1E49-4781-AF20-1B09C0173F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95797D6E-E7BF-4532-B9AD-38F03360F4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2FEED333-F9FC-4943-ABD9-01A123EDEF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C811B461-53C7-4873-A6BB-DE22370020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17DE1B45-B122-4BE8-ADB9-85D182F1CF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E54C35A7-DAE7-4AC6-9030-96426BB85D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23798CF2-7176-4698-8E44-CD7DBDC508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A86D5DA7-9853-44AF-AA5E-159F1C225D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991F43EF-6A82-490E-94E0-0DAEF182AA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40714D66-BC7F-48D3-A74C-72794CAC10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B8DA13AC-659E-4FE3-AB48-913206EB2B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700D5971-FBD7-44F8-BB49-D5B0140087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C512C112-C465-430F-A9D6-D411414111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8FE13F02-4515-4C85-ACF0-FF781579CE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DB6A1CC3-3F8A-4A33-9310-86F7DE5B4A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D30BD0FA-6B39-4CC9-ADF7-143E88ED4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F9E8190E-8B94-4872-BC96-BA6816420C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BCEDC620-838F-4B55-AA79-67CD399FEA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F0511FB2-E5C8-49BD-ACA7-E9E797AD3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766E2721-A670-495A-8EFE-91E1953F1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8FE26D79-D88F-4123-AAF3-F36AA3512C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45FBB733-6B18-4182-B789-952BD46519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5DE544E1-DE47-42A4-9A39-B607BBA1D0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0BF1A1D8-CC82-44D7-AEEF-784B6C143D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FA98F92B-412C-44DD-A048-C1C1B76E66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3AC66A7F-FD4D-43A6-A008-51A73E3E6E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16950CAB-050B-4847-896D-7F95517695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92E8701B-D186-4DB2-ADA6-74F8DAFD76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2F04EC11-D1E1-4DD1-8DA7-2843316A5E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8291D588-09BB-4C59-9445-00B7449483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E0C5E69A-1CD3-4CF7-A69F-2F6EAFE523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E53DA3D5-CC58-4B83-83FB-6A5A9B7409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74BF90A4-BE05-4A2D-9520-ADDB110CF6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292CF6C7-C463-4078-8E9E-F681127126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30016804-5FFD-4349-AC1A-EC64BBB232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4C1A7D06-864D-43FC-BF01-8D45E88469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EFD5AA42-2B0B-4F2A-AF7B-7D2CCCC864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9EF3DA65-6623-4123-90E2-99D11480D9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CB1A58AD-91B6-4DBE-9F3E-8A4497A28A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CA11111E-E717-4418-9D2D-32423A35A2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3CCD1DC8-55D7-45E1-95E8-F32D96E2EA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26C34EB1-044F-4EB7-B9F2-91DDBAEC85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4B6A1DC9-9EB1-419E-B24E-2B303A56B1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06A6D013-5AAA-4069-B722-73C2B304D6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04DA89F7-A32A-4383-92AD-F22936F880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8D16FCEB-C78D-4693-BFEF-9BAC588B7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ED2C624E-C373-47C1-BC12-18450F25CB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1F81CC83-4E0B-447E-8854-D8CE1C06E2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9B04FFF0-82BA-4C62-AD74-DF1895E3D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EF129596-E844-4787-8E2E-01762047F6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15616DDF-B10B-4BCE-82B9-F95371694A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4D1B08A6-1A6F-40E9-A7BD-E273412B3B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D2284FC3-D556-4F96-97C1-F3B18EDE10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44F04FFE-79F7-432E-83F6-10A822F884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9F634183-DE12-43CE-B076-CDDF1FCFAE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8F083335-DD2D-45A0-BAD8-D5A47B505A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948C55FC-E945-4546-858A-A9AA59E6FA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6865EA97-913A-4124-AE84-DE683CD060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A8774D31-288B-49CB-B4D0-3C481B8317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9B1C6E89-753D-4B61-8A17-463414921A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39B5F52D-2CC3-40DF-ACAE-B7734E86DE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8F3AD3B0-510D-4808-AAED-ED4E025F9C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BC0FC908-9052-4E40-A177-B5CCD3958C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98F0C501-6A5F-4390-91B3-C4216AFDD3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47474792-7EFC-4C69-98CA-2588AA7EDC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4F1850B0-0419-4455-AF9F-290CF04231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D8210E39-A8C7-4AE2-A60D-5B145FAC36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6E75E945-93C4-4605-91AA-1F29F5F689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1F2A2F21-E0F5-4458-8F81-00D43F2487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FEC30280-E3ED-4914-9CAC-C6D1AA194C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80894051-B69A-45AD-83BD-4E3377EB3F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78259A6E-6910-49C1-8C9B-F5DCEE6B60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26ADFE97-86AD-4726-8FEA-7353210E2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D2D419C7-7332-4916-BD18-A26B44E756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8ADA7D42-5BE0-4427-832C-2F0D221453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2F7E22F3-76AE-4604-AEBF-9B6CD20416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9E56141D-9A93-4EFC-B7A2-B4F1FD0AFC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9FAD8B76-7F68-4138-AB20-6F6B6E15FE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8F8CEDE9-1813-4308-9FB9-AFCE4DE0ED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93040995-1C9F-489B-A5D9-341FEDB2EF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9310E611-82FA-4148-88A1-064706F72E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5DBC3A46-92B4-4F70-9011-F27ACE2CC7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E0F23833-AB18-4916-826D-9E17289548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BBD13FE2-60E3-4669-8E1A-85952E9013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7FD07ADA-9A8D-4F65-9689-690EA0048F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7014E3EC-CB5A-4C93-8C56-6881D1A299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D3CA8DFB-6255-4F76-A9CF-590A7A0B0A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D0363CAA-25B7-4CD7-AFF2-31E327D9C6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CCC291CE-FF3D-4FEC-8795-9F2F08326D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07B38CBA-E6BC-4369-AB6F-4D3A430C96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8D8EA26C-3010-4FF9-A707-AFC4ABF3A9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0A604006-40C0-45BD-B76B-510F69519C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F138F799-5343-430C-A70D-F1286E0801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76DA78D2-A1D5-4499-9F7B-1AB93EDE8E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CAE42071-0E86-4414-A20B-A723B2BB5B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BD3FF658-54B6-4AFB-98AA-8814224B3F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A9E381FC-5473-4A90-A1BB-E830FD6C90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CB17E00C-8D40-4C20-8937-2CAF3BB9BD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BCDF5578-C7A3-4F22-8A56-6C27D27181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91A2C576-6B0E-449B-9B97-8622438442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CDECF1A8-D0BB-4D35-9848-2C5BAA495D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6EF35AD4-AFB3-4859-A51D-9E593A6834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A36DED2B-76D5-4A9B-95FA-836DFC81EE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1DA9F725-C012-442D-A9AB-DFF88CF39B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5AFAAD29-8FF4-4C75-A9C0-936861EED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ADBF75BA-4EEF-4282-A869-D78FD5CEA3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786375E6-1CEA-4F6B-B1BC-349989E440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C7729458-8CBF-4F9A-BF3F-D9C354D3A9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785C949A-1F0C-4873-B80D-26E0C9F49E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2255341F-D0EC-4EC9-BFF1-0CF15F35BF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DC11475F-69DC-4534-AE1C-238AB352A6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5E68BF11-AE4D-40B2-B045-8BF8EDA280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10609CCB-EB7C-41CF-8765-52F105CD77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973479F9-4B37-491A-9F1A-FEECB9A9CE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50171933-2462-40D8-B9D8-72CBE8E211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754DA13A-5592-4503-B449-CAB1190A90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05285C10-482D-4451-BA57-B0F53F2258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7C25ADBD-7D80-4930-88AA-DD6A72F548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F3C81908-5235-4415-ABBE-5FC4D0FECA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34C63DCD-B4BC-423E-ACDA-33E58B65DC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C6DF5882-3BC6-4F2C-AB57-BE336E69D6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A51BBDD9-D21F-460D-923F-7F9EEFD15B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44D31B1C-0DE3-4294-B40D-4693F01A38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5115CF69-4E83-42E2-907B-71C5BE5D8E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F7DD8EF3-401A-4CB3-B1E4-A72DF80610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F8DD549F-F984-43B3-9CBD-BBC75130D8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A2914E8E-974C-4F85-80A7-52B84EB6C4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AADC2C40-ACC1-4622-8DFC-D86440043C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98E826BF-E216-41EE-93B8-38B6F36959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B1746BDC-B3C9-4A8D-A466-2389056FBD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15D80C7A-EC91-402B-BBA2-FD3680D624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A1049643-C821-4383-AA8D-D1421CFD92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8E400E1E-5E6E-4B4C-9CA7-C51F5954DA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09DCC474-7235-4DC9-A0C9-EBDA815F70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CAE83715-EA99-4C5F-8711-BD92F0101C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31AB563E-EB55-405E-9173-5B9383D874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3A3F8C17-3C52-4F89-AC37-F83B373A62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255589BB-CD35-4098-8513-0832993DD3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B5B7297C-596A-44A0-9C66-122F4F749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3AE22135-5D46-4B34-ADEE-BFC1204C6E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44026843-F913-459F-9759-A71FFD8BA9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DBCE1545-8D12-4510-88DF-84BE1ACB85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926E2202-C4D7-4E2B-A35D-0D458F564C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3883D454-75A0-402A-80A8-BF6918DB87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C11AB702-BB95-4B2A-B912-879388FF62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8F4459E5-418F-46B7-98CD-B145A41212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76513C73-8120-4B57-8649-651A74B496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257FB897-0824-40D9-92F6-77C37FA530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17E81F3A-C305-484D-9209-A7A62F3395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4701CD8E-3D25-4F00-96C4-3723473EB5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F8979E1E-3F6B-4BF2-90D8-E91AD76BA4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C8E1A7B0-42E2-4624-8FD2-2C2CE703B9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79831CC9-84AF-492F-B5E6-F1B1EE9D5B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CA5AE159-34DC-4745-AC62-0F849DC7A5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18CC3729-DF72-4B15-8268-455A30B0D1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07D0C914-25F5-4C39-A9A4-5B2D660D98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D1F903AF-FB4F-4AE9-B8B9-E7F1135599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8DC11F8E-9CAB-4293-AF3C-6743948236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CDBE5BAB-AABD-4F66-9ED4-E5848D0CA9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BBBBB7CA-429C-4795-8B30-FB32CA5F81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777FDFE7-4EAC-4691-851E-9024BD9F2B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71B1DC98-2D0D-4033-9A76-1B115CCD57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EB79314E-40AC-42C2-9F99-813F7E3A3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7C0708D1-1685-4D84-9BF0-275D7C20F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FD01B13E-F1C1-4E2A-B956-A982DC9F6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E0C0B2D7-C0A5-4CA2-8B19-25B06EC0A5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86611292-2977-4538-AA0E-96C1EE89A3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90260876-F64D-4E7F-8051-6B65D8B0FE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C67B84BB-8F65-469A-80E4-B6C55F76B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F1FF2313-E352-4674-BB23-68AB7EB67C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0DD64AA1-D187-4DEB-A1B4-FB35DAA367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7B39D06B-00F3-402F-B31F-8B22B23AC9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4134EFD6-984C-476D-9E81-9E3F767913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F1ED2795-0D4E-4126-9F27-E9B3C8A851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029CDAA5-466E-42A6-B718-80493B7229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F2087B30-BABB-413A-8AEE-A87CCECE88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9B44EF13-588D-454B-B23A-A91C42E253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2BE8FEFD-DB39-4BB7-B4A2-8485BFB65B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E5252808-B9EE-422A-907F-477E546D9C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226BDB3D-2CCE-43F3-8704-8F37BC4379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DABED1F8-0CEA-4242-8172-919F48BBD5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CC59C3CF-3D49-4951-800C-F70CE8DFF1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21ECAE96-E31F-416A-8F33-C9BBDDE39D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241EBF33-0F36-44F7-8E1F-D8506D33C5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546CC4C4-511E-4D71-9839-7E45EF7EF3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10FE0979-611C-4FE6-A63E-34C6EF4B6B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B7893738-4372-4F24-A2DB-EF661BEEBF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5265B3A3-9513-4A93-A5CB-4DCAB34C7F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0C46066D-11B9-4E0F-B2BC-36C856482E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EBA7E273-40FD-4535-B1E9-6F655CEA2A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139C79D8-AAC6-4080-B638-81C42BEB2F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0E017622-C1B3-48BC-8514-05DB944190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464D2632-455D-41EF-97BE-BE32D08E23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2AFC7689-A491-4ECC-BCB7-2C7564A9B6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B6062AD9-9C2B-4071-B7FF-8205C93751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BB41188E-6BFB-46BE-B3F0-B0791CA74C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61B8C9D2-04C7-4B89-B219-9F0803D48D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2C3AB584-0950-4888-8ED5-C02271576A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4DFF3D28-8B41-48FC-BD27-542E87D0DC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39F35E6B-81B6-4EDD-A162-F371096A98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E283BAED-D05A-41C8-BA30-748D772BA0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424E42AB-0575-4711-B79C-1C53BC7375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145D20BB-7379-4DBD-B802-CEA693D9FC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2D92FE0F-1B22-43C7-9C10-9909A96F7D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F00C430D-1099-45C0-86C9-A196DD9924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AA8358C2-2C99-47A4-9F17-0D099904E7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32867678-72A2-4F8B-9F4F-C8338B4A7C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21272607-D01D-4C14-B956-EEAE636A59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9A88B78D-B9A8-4614-9EBF-2957944871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6842F7BD-7611-41CE-960C-4B55E487EA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7286A67A-59E4-4A1B-A6C3-066FCDABE6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A87BD2AD-1BB8-4CC9-A46F-877E801777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1DB3860D-F09C-4A00-8351-DB0481EF5F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15F879FF-73A2-4A2C-A6A8-2C1387489C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4D56B3DE-2E22-4551-B127-D286439A88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D527098F-6E43-4D63-B6B2-23EA1EC57C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030B2DB9-19EB-4C9B-A510-F649336DBD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197EE225-D8BE-4DFA-886C-BADEF20E0F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052F07B6-B161-4552-A856-FD5D18145D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8A47EED1-D170-4B89-B691-9480510A7D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376CC358-8F8D-4B51-B885-441F3FC849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4122DD5B-C524-4B3E-B3E4-2D1BE1B219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A9EC922F-4E4A-424F-88CB-1B6D0EF942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1AF2EA8E-9550-453E-8C72-2F87BC74D1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8F1A2F73-9E04-4EFE-87E2-69A94ED464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FB5C5991-8FE1-4125-BCF1-BBFC03E105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931EF07A-A612-4166-85DC-B5195E8958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4CA55899-1062-421F-989A-731DF932E5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0287E9F7-D8F7-4F99-B6FA-162092EEF1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6E78A567-1DD9-481B-B00B-649C51D229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86219DEB-7540-44F0-9009-6EE9FBB3A3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1633E848-C8CE-4E6C-90FA-A1D426F3C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D9D170A7-ABF9-4618-981B-7CDDC05E20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A6E8ACAB-CAD1-429F-A7FF-84B4F8EB54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DE37398D-6958-4706-9C16-1236023835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0B1F8AA5-4421-42D3-B468-D9B34D410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B5E7BFAC-52FB-48D9-A5D2-C6AE725B9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E9D89850-F585-4A30-91D1-11F4F3858D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A25FCB3E-2103-4B22-9035-1848532C30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BA82179D-1927-4D01-AE59-560B73855E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226DD506-6FF0-4EAB-8D44-BC7627BA4D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8D9F372C-8E9E-456A-A473-95D7EB6219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22214411-DD98-4A11-B187-F00D4AF608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EC80EBDD-2590-4243-81FD-2066F60175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1060439E-8004-44D2-945A-E441CC2B74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78A47FDE-9E24-4FA0-8DFD-742537D565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33F04289-2B49-46E6-927D-703457806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729F0D8E-B4A2-48A6-B81E-E5940F35DC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11B325D2-52DE-48E9-A1A3-A0DB478112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FAD81A5E-C6D1-41B5-BC18-8A3D7D9B2E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894F2EE7-66F2-4DE7-905A-ED8D7165D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8E4BA16C-1CA5-4EB7-9D6C-006F54A37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BE1117EE-6DE4-4C3A-AC61-46191514E9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130AF62D-F9B3-4374-85CF-9727B0A7AB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4D8AF8DB-8317-4D34-B914-EAD33EBA6F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FD56CAA4-167C-451A-9E12-14A5BDBD30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58B32E87-44AF-42A3-9824-04C53F372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FBA5B202-1FD3-4DC4-93F8-266F290B61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CA08B0B5-D7E6-4801-B73F-9DD5E2C721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B1E486CB-E7AC-4E48-A896-E99088EC59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03A64CB5-9082-439A-9AC4-29028498BE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6111DE56-5EEE-4497-975F-F21EF5C3F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F969116A-8460-4B7F-AD42-B4D5744287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D489CF82-1021-4629-9EBE-AB2DF36B4B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807DACC8-B6C1-4300-A4E6-CD73A8820A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AC19787C-D86E-49A6-B5C6-65439E380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72A0C777-7D1F-4578-B824-D4D3DCA961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470C62FE-555E-4654-AF72-52964F72C3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9724D650-3F61-47E0-BEB9-0BAE260915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2D11B656-FAC6-4FA1-87F7-6302DF329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B5CE7515-3879-4BA0-A976-15504D184E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6F816D49-5B2C-4947-8E2B-CB45388A8A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934A8269-73CF-4AFF-8F0F-A735A338C8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C6376631-E614-4CFF-9B4C-A960201E34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CA8A9E1C-8CC4-47D0-948C-F12A71897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0685BF00-2D1B-4101-BF12-4529A551F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151158AB-D901-46F8-AB67-A1EA38AA9E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A92A7DE8-D925-4CA2-9DE6-DA6C370425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301BB997-2276-4604-A772-27D9E86950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A27E106D-611E-44B6-B985-2351E95CEF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06A00CFD-A8D1-49D3-A766-6208B032B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6AF98130-76D2-49E8-B750-CBC4BDB09E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DABF4F7C-3768-47E5-A852-87A5D5B4CC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E11D90FD-8753-428E-8814-65F8A7A531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B58A986F-D58C-4A20-802D-3A911E05B3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7D908B7C-814A-4D05-9416-BD1A57E71B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7CE79412-C782-4FE7-BC01-7A6E0BB1F2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D41A19CD-3EED-4009-ABD0-187C72E23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C939CF56-B3A5-4E36-BDB6-BC9C6BF015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E293C834-EB81-4F59-AE65-750F3C6B3F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E8FB4F0A-174F-48F5-AF6A-B1A6D56DF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22282F4A-D0D2-4387-9A50-EBD92A4444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C3370EA4-C34F-48F2-ADCE-46DA13F284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A301DDF8-5DA6-4F16-8F43-77905BE47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216EF4B2-2210-48C9-9DCB-F0891099D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EB34544D-2E14-47C7-BFAA-2D08F3E41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27BBBBF2-7E73-414A-98FC-C419CBCF0B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FDA1DDB0-BDCB-492A-96AE-93959C9EAE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9C82E3B1-59DD-4C29-8195-3774FB4EA9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48ABD7FC-C624-456A-BB4C-7728B8166D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87BD43E3-C82F-4CB5-854E-CAD1DFAD4A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0DAD41C3-1610-4945-A15D-8144087B8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F423D39F-7DD9-41BA-AC65-A90F684500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CB4B5D16-28D7-4AF4-985A-A0C77C583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D981B490-8D31-433D-9343-D1E03B7C67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25C6E68D-5C66-4B20-B6BB-70D9ECE510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3DA6C68E-AA7A-4128-9B4E-8F2492C01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2C1666F8-049D-4B57-B29A-2BE80ADBE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B8CE50C9-F532-4718-9B2E-9C8D7AE4D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E725229D-4C68-4486-A600-A91F66738A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3159F9BC-8D39-4BA6-B064-19692156F7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DC8F7C99-276D-4029-BB89-6AFB2E84C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205A44E9-A2D9-4713-BC3A-4999071D94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4D63F526-9CFD-4A86-B91B-BFCB3C4E91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7E552F85-D664-4E42-A6FE-8E4678DFAD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E097AB35-E28E-4DC1-BBE6-8ACA9689AB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6537E0B0-8ED3-47B5-8E23-87225643C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94996826-D9BD-4341-A2B1-78DE9A67D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A558C1F1-7F9F-4586-AB46-80D7B91EFF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A15922C0-3645-4930-8239-0E9E109F81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356572D4-7ADB-4FB0-9CBE-1A6F9694DE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8AF30123-22AA-4307-B82C-E307A0337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F8A420B1-345A-454D-873F-DC072415CF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A104EA8A-191F-4236-AF94-D8689049A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9FEA11B6-36AF-4497-8F78-3526706CB6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89FD88CA-677C-4AB7-B8A6-295249BC0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38C34FF6-F4DE-4CE1-8F31-39429EADA2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1A7A1C10-8E55-4A32-A121-E6A82C987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E3BEF577-2C6E-4F2A-948B-23EB5C0AD0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F45D72CA-D738-4678-B420-1D09B564EE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61FBAE8F-8EAD-4958-ADC2-0ACDBD7BD1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4308EF5F-9D01-47CA-B7DB-3AC83CAAE0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C836D79A-2F15-4632-935B-838FF0ED45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6CFD8797-5379-4732-8E2B-24F1ADA83A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DF137E4C-2777-41D5-AB6E-F21E6AB4B7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DCC1C48E-5703-4584-94AE-A384F17940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C016E916-5785-47B0-9A03-F222C4338C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2069B60B-43EC-4322-8E52-2AE048718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4DADB83D-0133-4260-97DC-135D809CAF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3C3261FA-5A13-46C2-9600-8E9B6F1AC6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4DE418A8-C083-4D3D-9473-4BF64ECBD1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A2E03843-0707-4680-987B-726E1A0ACD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13CF3422-838B-49AE-BA24-2934A55309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CB065280-1500-48AE-A24E-16C993E024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B1B81AD6-AF7A-4B8A-930F-C7B05D23DC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7DF8F98A-0E4A-4068-AC1B-B843E74611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F48A768E-E635-477A-90DF-8652B1617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300FE7B7-94A5-44BE-B85F-735AF3DE02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6CC0DB1F-532C-43EB-B566-B2D9382134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FD00A14E-88C1-4BAC-BCBF-9B64646152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98D86028-0751-4C8E-BAA1-92F304694B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B1397DAF-4CA8-4ACB-92BF-13D9783F8E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EA11D08A-6D1A-4746-88E9-69DC858DC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7187276C-CEA7-4493-9624-4160C76128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D9F45888-2429-4F4A-8577-6ED20BC534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19D249C0-A3F6-4EA1-9949-511D1B0801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8BF99506-A839-47FF-A8EB-18BAA62BBA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CA627ED6-BC14-4CD6-BDAC-CFAB5ED269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A9FF59A9-40AC-49C2-BD18-66AF08553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96397767-22BB-429F-8793-6292DD98CC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0FD68340-B1A3-46AB-8923-890FA649F1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902B6D03-9A45-4728-B23F-B298F08141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BBA29F16-4567-4256-A998-3631DCDE7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25DA1FE6-90EE-45A0-9DB7-5B7BF283C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78A6C644-0F0F-4E2D-8C52-16DA0758B3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B63D7E0B-DCDC-4D66-91CC-2685D71CD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50D43103-4940-4FDB-AB94-2C519708F9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E593D75E-9FB4-4D48-9BE7-732C774FA7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5EB3932C-E407-4DD4-9B5B-D76F8BB4F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4E1E65CB-A2A9-4FF0-A075-5A8E2A76B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0D3FFA28-57E4-4FFB-9884-70955B4CB4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F6D4DE8A-28D1-47D1-90FE-DE1D3102A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819EBDB6-62E9-4EE4-9419-11C81A832E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A437E863-C01B-412A-AAF1-B4A1F47A9F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6524DCCD-9C03-48B2-94F1-9302173B0E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D8772DBD-DAB3-47BF-81BD-156CAB5B86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F80AB559-7AC3-4865-922E-408BB516E5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176D57C7-E877-40FC-BF8F-4621B51B79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C4706A37-5B52-40D1-8D6A-2744E60B7C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60080BED-4E5A-4971-B0E2-301B70DF27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333172B9-BC5A-4C31-A5D7-A2C1B90F8C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CDFE68A9-827B-4ED4-8AF2-5994F3B03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1B41D858-005E-4B2B-810B-DA3A73490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0D0573AA-55F2-4E92-A8C8-91CE0C8DA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F91A9A56-EF8F-4282-842F-BB909E3910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FF66F67E-C086-4A99-9A1B-37A0105C07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A7A4149C-39D7-4AB2-A1F4-E37D351B9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870D857F-5B9D-4631-9569-0251417616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2ECEAFCA-FAA1-4893-AF31-C868BEB7B1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F06A3DCB-5A11-4043-B10D-59B55F2BCC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E2E2A788-ECDB-4320-A12E-B96FF16C16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6E41C5C3-6685-4A76-9345-832579554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0464BF67-4F04-4C49-90E2-C500A9422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819409D7-7C4B-4F8E-851A-98E989D45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BF20C3BD-E1AD-4BA7-9BBC-E4167709D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AB88B564-2BDE-459A-B450-41879BD1B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ED829284-C8D4-4287-8776-BD043B9E8F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AEFA7340-ABF2-4095-9216-629F801D8F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D4FA9CF4-C660-4BF4-A484-3F344A5FF9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6B0CF893-85E7-4B37-BBBC-3A3F01D53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71555577-D4DE-4F94-B678-570BF16BF0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C5032B74-452C-46B9-9505-AE7D423D28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79EC04D9-2B09-484C-AB07-3BF5CA3010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773B38A2-4288-475E-AFBD-029C896D4B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4333E546-E4D5-45B1-82B3-AA13D64BED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BCC338F5-D29E-430E-BC88-2A2AE060A3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32F4AAD3-8991-461F-B51B-EC4D737958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4985D3A8-E9C1-44EA-99A3-49135EE86E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DD07A162-DE94-4816-AB80-EBBD59448E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8B1A44BF-F18F-4F09-B76E-DFCDD3F4CE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0B8D1297-6FE5-4FAC-AA91-3BF60DC00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3F34A1DA-922E-49AA-B7E2-9EFA4962C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4EDF658C-8787-473B-BA22-0FA834261F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1AEA8FE6-E6A2-402B-B99F-17E7DB7635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EE2089F4-48DC-4DEE-A14C-61BD2034CA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AD04A09A-E61E-49AA-BF03-C70AD2AC59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58ED6C23-A71C-40C3-A1EE-991915FE5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3EA69783-9C43-4B21-AE5E-C64F4DE70F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63827994-8B1F-4F74-B136-48532DC4DD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5789A226-EF83-4D81-94E3-C2377F4D18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EF17767D-4C1A-49E2-828D-9AD03B9C0A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E219EF41-133E-48C9-99F7-1E158B94E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6D0BE713-1653-403B-B033-07C2C54890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3ADE5B4B-C905-4988-9E35-F879EA8ADC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4B81AEDC-EE00-4B16-ABF6-2BB53C3FCC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60A3F2C5-940E-4E19-AF5C-C8B2E507BC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CF4AF0BC-87A3-4976-991F-563A25D56A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86B52D90-BF1C-4EC7-B1BB-27C0740E1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F43DAA9B-86A0-4E4B-9C2D-E7C22D9197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A9B43C5D-154D-4D4B-8E34-77CCA1F182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3CA4B41C-03C7-4202-BE25-BAF188A9C0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EAF14268-E067-4C70-B128-C373D02FD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5FE459F7-5A44-46A1-B033-11A0FCEA1D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9C11077F-A67E-4ECA-8D80-9912D9F8BD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72811CB8-5ABF-4A1D-BB29-7E2D7CD8DA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BFD64277-15F8-4D6F-925E-D39C8F73D3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17787C2F-841C-4B95-9A57-4E1F48BA3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44EF9D4F-FC42-49A9-B861-E6E5863C27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9E46066C-2FA8-4ADB-AA23-1A20EB6555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C287D436-3754-4B8C-9616-28BD15E9DA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1872FFFC-F085-448B-91E1-FF19D60A2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D2A7A5CF-2EF8-4F95-9B8B-25594A8B03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4959F8B7-37B3-492C-B49B-1498A6A75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13F3A96E-E2E5-4493-8753-D7D68B0567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96D8552A-7187-494D-A156-E6EF9DB2A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1634EBA9-2A00-4F42-9F49-7AAC4D839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A7ACC30F-1135-4A23-98C4-E119C6E7F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168D9CA7-446E-4242-9C52-64D5C096F3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23818340-464F-4317-9584-CF19439ADD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AECA177C-4D03-412E-AC4C-61D1BA6023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8D40306F-E6A9-4FC2-98C0-F982D034A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3ACE9EA6-90CE-4AD4-81DA-AF225967E8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DD2556BC-8429-471F-9421-2178F2BB20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D16D11B7-B401-4696-9632-CABA0D86A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DC8181B2-89F8-4542-8DE7-F840504BD3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DF12FE39-19CB-4DD3-AA69-866E7D4A2A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26E99054-A673-4986-A607-4519426D8C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B41486F3-9639-41B8-B305-165244CE0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32E521F1-EB98-4DA3-825E-40504EB614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D95B83A9-D7DC-476E-8D9A-F0F32147D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E3DFD388-0CAF-4E29-879C-F9C126AA4C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160977E7-2FAA-44B0-AF0F-D8D510D6A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8192263F-5125-47FF-B87B-C4E48483EA45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B40C9318-8453-4178-9E80-26771CFC3F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894BFA20-EF27-4216-879D-8ABDE428DB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EFEEE84A-3E26-4179-9BC4-29C24F6CFA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59FE3D94-C06B-40FB-956C-AF1ED7CCA0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24E6F851-FB24-44C1-9A79-8A257A8512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B1968683-85BE-4E90-A7F4-075FCFEB5C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47459B20-F30A-441E-B998-04FDC137DA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F067A7E6-C3B8-492A-B419-56D1490496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FCEDE55A-0014-4DA8-B8D5-F11DC8A2D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522EFAC0-22D3-46B6-B669-1EDE76AB82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B293BE98-F671-4849-9E14-73B61A0FD6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79212B20-DDD9-4053-8DD6-DFC6BF1B71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14A29F4A-F782-437C-BFD2-C6E1183098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2D5960B5-4DED-4FD2-B76C-D1426C81BB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313268C9-1677-4D8E-B587-D68931E5C2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733F0ED8-BF33-4E4C-A662-F00C279C3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D4102B4C-6CD5-407F-90FA-F0838F07B4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B6765F7C-4B2E-4E18-B3BC-B4795731EB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BE75A619-A33A-4784-94F5-3D91D08E0B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E1C772B0-44F2-428A-99F5-F14E5F4BB6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8C7928E3-E146-4765-9E03-CF4B769F7E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085E8FB8-2139-420D-8089-A345C7C314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314F782F-0F18-46F1-81F3-46F337218F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3D12EB25-E219-456A-8C0C-DF4F44CFB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57B9CA8B-64BA-4D30-9F6C-CF9F2F3001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F25F3742-CA38-4C60-92B3-961D39A29A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A8D5690F-9B77-4119-9846-1457501DFB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5014BEBA-FF26-496E-9A66-D922FB56F9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30DC7F07-7FB3-45C5-8F2E-EA6ECB7CB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65B61960-CBAD-4C4C-8057-02FBF5C95F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605630F4-5C65-4B20-B575-48673E3343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FDDEF04E-597E-4019-92B7-2670A81E94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DD20CE87-BB35-465F-B5B0-C6CFF22A01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ECA66BE8-0C02-4FB1-8699-A87C38CF63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EC621130-1D21-4E07-8B32-CF450B7D5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DCF2258A-4D36-4065-BA74-33F9849C06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30736BF0-6D65-4556-BD8E-7E95B12880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672B4C2D-8664-43E5-955F-F8A86EFD6E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C66D9126-30CB-4466-94BE-17F3535C9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11E6A9AA-A963-43EC-9254-8F582A68B4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202F07ED-1A93-4E06-A5FD-1E2EB113DE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FE30D292-610D-46DA-84D3-BCA3B02579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9AD3B0FA-F9D1-4247-8710-F211774C6E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394A4ACC-C621-42E8-8F1B-B8DA28E00C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9D714F30-A46B-4D3C-A164-187540AABA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E6FAA9E0-538C-4364-91B8-FFAE835FF2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9EB1F75B-F22D-4E46-9B64-3842B1502A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F555DA67-55CC-45AF-A0A1-E126D3B4D2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CEF29776-AF49-49DD-9317-8D5C6B462E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A18E5951-F4D9-4BC4-BCBD-D1B1C5A899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CB82C1B2-A191-4C7F-8225-5E8976398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8C32B609-A43C-4B1C-9617-44466CFF05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11B40081-68F3-40C6-BE92-400CE7E751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C82400AD-DC20-4543-A093-45B546331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3E4AF32F-DB67-4943-9AFA-D6C9FAACCE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4BA67FCD-1AB8-42A3-9A46-05B726D28A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C341FD5E-A3CE-4836-8518-9CE3A19A62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4BD355F0-B183-4D9D-A6F0-9B82B2B63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30345B35-17FE-407C-A1F5-1F3EC306D2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79094C4F-1506-40D6-A1DE-57D6CA97FE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4055B8C4-C2C2-4F8F-B43F-288A97373D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D526E6D7-BC90-42F8-89B0-4C82BB4A0E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61445189-9501-4FED-8230-B8286D1322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A486A472-7C49-4D3A-8A3D-4AF6BCD8B5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248AEDC7-15E8-4DEC-A7A2-0924DB7D8C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8A99B7F6-7981-4BEA-A79E-036732943F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1C6AD7C3-0AE6-438D-8A94-5D096344CF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FEBB302D-029F-4244-95E8-B5AA3496AD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34ADCB55-B065-4A3E-9BE5-4B7A260FED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073D60C5-2628-46B5-A9AD-F6D5C8F0DE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8E63F20C-8F39-4251-87B6-0ACF9ECA80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C9F69CC6-22E8-4474-8C09-883543C735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521F8DE4-F475-4BAB-9FF1-3C6E769488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C1950933-4161-4C61-91B4-DD9B1AC680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60B93BF9-6FB4-48A1-AAA7-8E673DC463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8296E4A4-A3D9-44B5-A8B5-9729C211E3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4B9F352E-28B6-472E-8BBB-3B93A3B5BA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6A54961A-E053-4232-864B-01D4C5A03F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41185C33-7BB1-4006-A01D-FAA0CB15D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317E1D4B-4534-46A5-A757-5BDC332EE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3C7A2770-2A45-46B6-BC96-9699AC9CD5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4A618807-F47D-406F-8049-66FCE43205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4D5FEFE6-444E-477B-BF9C-ABD6A49C93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B3D914D1-C5D2-4C11-BBBA-6B471F191D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3298C2C0-28CB-4C1E-859D-73D4473EA1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233BAB54-E587-4541-93BF-47AAEBA14C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1F065E03-7B64-4FEA-8CA4-63572E1BC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E19E25A7-3CCF-460A-8392-7F9E964C3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39397B60-237A-4839-B407-EC3395CB29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90DA9975-C391-47DE-A75E-6AE0564658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3E5BEBCF-486D-4EAF-B23E-C71099C097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058B10AC-8945-4B23-B7D0-D7F95794B1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47AD81E8-377B-49D8-B4AA-6CCE12F4BF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495CDD25-3E59-4C1A-A14A-878DCFC95F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ED77B77C-407F-4C76-BEB0-0DE6E2847C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A2473E77-ED75-4DCF-8CE6-CD5E952EF2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C7F6A1CC-F265-4F6F-A9E3-C7A4212BB9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17721DF4-327F-4786-BEAB-98D995E1AF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63848BF9-038D-4ED5-9587-0A1307DAC0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D96A81DC-150A-42A9-98A0-0F48EE294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DFFDE20D-A0A4-4B66-8477-2A663DAACB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64414A25-D381-4043-96B1-5A45A41569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D86A55DD-D081-4395-92F1-8A444BDE99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13DC2836-4425-4932-BDCB-8B14F8857D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53C1AEC5-52E8-461E-A58D-AFA899E103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D13204EB-79D8-4C06-927D-69C46C546A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3326A807-099F-4961-9C56-69BDD20596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9939312A-7FAA-47EA-89F0-0D6202E41D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E9550B97-C3FB-4921-BC08-65CB51B4C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20FE82DF-D7BB-418F-BEFF-DBBE590232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580ED75F-00A7-4E29-B9CB-C9D05D7234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C9437B8A-B807-4FB5-A7E8-709128D201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A306116D-21E7-4BA5-B04E-7E49CC36F5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1812E999-87D0-45CC-B6AA-58EB7247C6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FA452078-7EDB-43D9-97CF-277E9E3C85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9A8E8FD0-0417-40B3-80A7-68E85CA628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4960060D-23CD-4274-BD01-E30E4B5DD0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C32B0C76-A970-4329-8FC0-C25BED4BBB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2223DCE9-CDC8-4380-A78A-DAC6B9861A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A77A853E-695F-461B-B50C-871EF0C9D9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2808ED24-FDDE-40A0-9CDF-1B85A5CC9D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1AAC0B29-496A-4709-A2FB-7C249D698E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92BA99E0-C46F-4A90-87A8-22507E99BC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6EF198F0-EB18-42EF-8D77-753BAA8D77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A9A03752-4B1D-4653-BF80-BBC67AC14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59A2C248-CC78-49E4-8922-8A112D349F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BFCD293D-18BF-4FA2-AAE8-CAAB6D59DD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867492C0-A601-47BC-ABBE-908723117D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F6B069CC-52E0-4DD6-A138-35E2BF910D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C1F5D348-6F59-49F4-BC66-DC7E8618DB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12097EA1-EDF7-40F0-97B4-E5CDBF85F4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55CC1CBA-8CD2-4699-B1D1-C1BB5BA570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75FCD2A3-41DD-4970-8303-BB8060AB54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1F1B6396-DE7A-4BE7-9C91-D94AF0CE62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60785BD1-D65D-4536-96E1-E617B4AC60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0C6F71D8-C264-417C-821C-5B62A5308F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374027E5-33ED-4574-A3B1-034D8391F7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7D57E7BF-959C-4F5A-B63A-15C94886F9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A0D6EC88-39FD-4FFF-8C80-0EFF49DCC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D8B6C54C-41A0-40FD-9E1C-60F3A9F9D1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62AF0BFD-A5ED-4401-B096-02C705630D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35E18D06-B51D-4D22-BC27-C3E66047A3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74C0F9E7-BA6D-4B85-AA89-45506B199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B86413F0-6A1E-4BD7-8AAF-FCD5496CCF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53938777-94BF-49E7-B9D1-14A45890DF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ED9A3DC4-989E-4BE1-BC26-BA6DBD2EE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BFF11121-7D6E-42D7-9BCB-5ACA129B4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DC07BA15-9AE9-49B9-8F58-C00674D86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BF2CE2CB-F8C4-4FB4-BDAD-4047FAE934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3A1ACA6C-BB48-4650-83B6-6F7DEC053A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2FF4B4AB-F656-4248-821C-7F48204E243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F13759E6-A889-4FDB-AB78-883BD5CB7A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03346CF0-E4EE-4471-8287-A469523A15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3711ABB0-C973-42A1-B896-D9AFD978FB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62BE0815-3140-47A6-AB42-9B1122C780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7DC344F4-57A0-4EE4-9D26-C6D561B593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42A170AC-C317-4A55-ADB4-F2E21AB78E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8AE9488A-81B9-40CE-8936-154EE4312E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92067E88-ECCC-4BA7-A475-394F0CE7F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1165BEC0-5E57-4F26-82DA-58AEAF388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F5400A13-DDBD-40F5-B394-DA830CC4DF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B3A96161-8998-4231-AC09-AD2DF51F73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1201770C-0D1F-4A2F-BCEB-2108985380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646232B8-8F0B-4C21-B772-E84C0E20A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CC64156A-1F25-494F-83A5-5FF6D243A0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696B09DB-28DF-47A3-A4D6-2949C0BECD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F7A4C5FA-E385-4EF8-8F53-D6919BCB45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FCB2AEA7-7120-4F10-BC92-05B555E8B7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6F70D982-1697-4AA1-8796-88F547758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64DF0027-55CF-49FF-8815-BA8E2DC911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D4F48F92-BAD6-4D26-854F-B5F62E5F4B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F9026390-C1FE-4A71-94E9-AE690855D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33F4AD52-53BE-40D8-A11B-8BF0DF2C2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24F6716B-6125-4B83-8FD2-3B146FEB4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90EACCDF-9717-4797-A769-ACBB00EE57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DA8B91FD-9776-4676-9CDF-501CD986E7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F37E94EE-5DB8-4161-83FD-0AFB17BB26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21875DF8-E947-458F-A54D-E0F2D6238C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F21B757E-8464-4602-8EB8-8A12C0F03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27C3CDF4-716B-4203-AACA-39D75CEB47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1746F5E6-BB04-44AF-ACA7-7F6083C108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35049B94-2880-4BB1-8A36-2A1B18826D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FA3413AA-78B0-4D28-BFC5-701497AF21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4CB5E744-E376-4EA0-B416-1FE85A6AEF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E8DF0C8F-54FB-4F8F-8FB3-1ECADC4917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7866FAAB-6719-4ABA-A8F1-DAEAD7D35F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C05D6389-8E31-4149-B9AA-996C14FD35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FD0B0864-12D7-470E-B42C-FEE0047FCA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F9EDBC46-6FBD-4409-8AF6-344552DBDD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6EE75A83-4AD3-4239-A139-EA20578F79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A49DE7A0-FFCE-4335-8FBD-0B361DB39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4D64667C-DCD5-4195-B9ED-B095F1250A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C032BCC4-6F57-420E-8CE0-46F1EB2DC8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3826765B-080E-4A39-9951-D31F0E419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9B66864F-049D-4287-8A24-86A6298D5B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DC716432-B8D3-4C81-8431-5C1F854E9B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D94C7BEF-900B-49DD-855B-1DAC19C7D1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590147E6-E946-4462-871B-1138289437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D9107B91-0838-48AC-B291-A77A964F80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40C07662-1843-4C67-A6A6-068FA3A967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940F5C51-8B10-4828-B021-7784240A2B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676531B6-5992-46C6-8EE2-2142950F1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2DF8761D-25B3-46BB-B123-B20DFA425F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620E9BF1-AE17-4C48-BE30-D976994CD9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11352D67-B647-48A5-92D7-CA3CF681F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FBCDEBF2-F329-4BB3-84A3-0C81F8D442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6AAF7722-891A-4E27-8C1E-5AA43D186D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A74B283F-5FBE-4628-A97F-FF21723662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7F2F2BCF-AECB-4A21-8416-CF6E6F879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EE72654D-79CB-4B04-AD78-90313F88E0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D9CCAD35-692A-4625-A9A7-7AD94531DB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FB76EC50-308B-4B9C-8B77-54B56494CB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952CE8BA-E003-4670-AC9D-3D4A25ABC5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ECF906CD-1CE8-41C5-9FD0-567F106FEB0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46544D31-29C3-48B2-A265-7F5842FD53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5BCB81F3-F26F-4587-8F72-CA8032B2B4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BCD4FB13-BC44-4A59-9B1A-6093D11B13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D6D7A7C3-6AC0-4AF0-85B0-9F14395F88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98AF04EF-519D-448F-A5E5-2ED77C4415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A1D9905C-F002-42A0-BB7E-64F32A3E79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39CA17FB-3E01-4697-91F9-41B7B2FBB4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A0FDD353-3677-474D-B45E-137B6E02BD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87685340-B92E-4376-B3F3-29B9F03A7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7AC319F4-7260-4CC4-A27F-91B406D932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E698807C-3D14-4445-BA7F-AD3C401367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8B333B28-3A3F-4857-B82A-F6485F1F3E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604DE586-6985-473D-9191-7869F7297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64CACEDF-8272-4564-A9D9-BDB7F6E77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5EFA2B1C-5EC0-4CE3-8C35-737685DA05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A60B9FD2-2B6D-475D-A26B-26F4282120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3EDD5B17-DDD6-4858-9A7B-8089F3249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5A408512-15D9-4AD8-B2DE-D16236DEEE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AF95C55D-BC10-4E43-A855-BBF1765ABF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06B86D11-17CF-4227-949F-D704424AF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8AA2A3B6-4CC2-4FF9-978D-C79178874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B4A62492-F291-46FA-9EA3-BBA2281CEF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03BD135F-7854-4E22-960C-1ED34A91B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E31EBC3A-CE71-4B88-81D3-98E61B68AC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75C4F2BB-8E5C-443F-ABBD-AC17297B5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AF33C78C-03E9-42A9-9483-EF5107F37B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39"/>
  <sheetViews>
    <sheetView view="pageBreakPreview" zoomScale="70" zoomScaleNormal="85" zoomScaleSheetLayoutView="70" workbookViewId="0">
      <selection activeCell="C4" sqref="C4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109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82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24" t="s">
        <v>93</v>
      </c>
      <c r="D4" s="16"/>
      <c r="E4" s="16"/>
      <c r="F4" s="16"/>
      <c r="G4" s="17"/>
      <c r="H4" s="698" t="s">
        <v>43</v>
      </c>
      <c r="I4" s="699"/>
      <c r="J4" s="698">
        <v>500000</v>
      </c>
      <c r="K4" s="730"/>
      <c r="L4" s="730"/>
      <c r="M4" s="699"/>
      <c r="N4" s="317" t="s">
        <v>44</v>
      </c>
      <c r="O4" s="316"/>
      <c r="P4" s="317" t="s">
        <v>79</v>
      </c>
      <c r="Q4" s="291"/>
      <c r="R4" s="291"/>
      <c r="S4" s="316"/>
      <c r="T4" s="51" t="s">
        <v>54</v>
      </c>
      <c r="V4" s="311"/>
      <c r="W4" s="311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17" t="s">
        <v>65</v>
      </c>
      <c r="I5" s="316"/>
      <c r="J5" s="317" t="s">
        <v>98</v>
      </c>
      <c r="K5" s="291"/>
      <c r="L5" s="291"/>
      <c r="M5" s="316"/>
      <c r="N5" s="317" t="s">
        <v>64</v>
      </c>
      <c r="O5" s="316"/>
      <c r="P5" s="317" t="s">
        <v>70</v>
      </c>
      <c r="Q5" s="291"/>
      <c r="R5" s="291"/>
      <c r="S5" s="316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134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724" t="s">
        <v>113</v>
      </c>
      <c r="C8" s="725"/>
      <c r="D8" s="726"/>
      <c r="E8" s="724" t="s">
        <v>114</v>
      </c>
      <c r="F8" s="725"/>
      <c r="G8" s="726"/>
      <c r="H8" s="724" t="s">
        <v>115</v>
      </c>
      <c r="I8" s="725"/>
      <c r="J8" s="726"/>
      <c r="K8" s="724" t="s">
        <v>116</v>
      </c>
      <c r="L8" s="725"/>
      <c r="M8" s="726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643" t="s">
        <v>126</v>
      </c>
      <c r="C9" s="274"/>
      <c r="D9" s="618"/>
      <c r="E9" s="643" t="s">
        <v>127</v>
      </c>
      <c r="F9" s="274"/>
      <c r="G9" s="618"/>
      <c r="H9" s="643" t="s">
        <v>128</v>
      </c>
      <c r="I9" s="274"/>
      <c r="J9" s="618"/>
      <c r="K9" s="643" t="s">
        <v>129</v>
      </c>
      <c r="L9" s="274"/>
      <c r="M9" s="618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31" t="s">
        <v>39</v>
      </c>
      <c r="B11" s="332"/>
      <c r="C11" s="332"/>
      <c r="D11" s="333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29" t="s">
        <v>11</v>
      </c>
      <c r="C13" s="430"/>
      <c r="D13" s="430"/>
      <c r="E13" s="433"/>
      <c r="F13" s="431" t="s">
        <v>57</v>
      </c>
      <c r="G13" s="169"/>
      <c r="H13" s="432" t="s">
        <v>33</v>
      </c>
      <c r="I13" s="433"/>
      <c r="J13" s="432" t="s">
        <v>34</v>
      </c>
      <c r="K13" s="433"/>
      <c r="L13" s="432" t="s">
        <v>35</v>
      </c>
      <c r="M13" s="433"/>
      <c r="N13" s="728" t="s">
        <v>36</v>
      </c>
      <c r="O13" s="729"/>
      <c r="P13" s="436" t="s">
        <v>141</v>
      </c>
      <c r="Q13" s="727"/>
      <c r="R13" s="228" t="s">
        <v>58</v>
      </c>
      <c r="S13" s="704"/>
      <c r="T13" s="24"/>
      <c r="U13" s="24"/>
      <c r="V13" s="24"/>
      <c r="W13" s="24"/>
    </row>
    <row r="14" spans="1:23" s="13" customFormat="1" ht="25.5" customHeight="1">
      <c r="A14" s="25"/>
      <c r="B14" s="440" t="s">
        <v>63</v>
      </c>
      <c r="C14" s="750"/>
      <c r="D14" s="750"/>
      <c r="E14" s="751"/>
      <c r="F14" s="450" t="s">
        <v>104</v>
      </c>
      <c r="G14" s="407"/>
      <c r="H14" s="451">
        <v>60000</v>
      </c>
      <c r="I14" s="452"/>
      <c r="J14" s="143">
        <v>19300</v>
      </c>
      <c r="K14" s="387"/>
      <c r="L14" s="143">
        <v>7700</v>
      </c>
      <c r="M14" s="387"/>
      <c r="N14" s="735">
        <f>+J14+L14</f>
        <v>27000</v>
      </c>
      <c r="O14" s="736"/>
      <c r="P14" s="455">
        <f>H14-N14-N15-N16</f>
        <v>16200</v>
      </c>
      <c r="Q14" s="732"/>
      <c r="R14" s="742" t="s">
        <v>59</v>
      </c>
      <c r="S14" s="743"/>
      <c r="T14" s="24"/>
      <c r="U14" s="24"/>
      <c r="V14" s="24"/>
      <c r="W14" s="24"/>
    </row>
    <row r="15" spans="1:23" s="13" customFormat="1" ht="25.5" customHeight="1">
      <c r="A15" s="25"/>
      <c r="B15" s="752"/>
      <c r="C15" s="753"/>
      <c r="D15" s="753"/>
      <c r="E15" s="754"/>
      <c r="F15" s="448" t="s">
        <v>55</v>
      </c>
      <c r="G15" s="741"/>
      <c r="H15" s="453"/>
      <c r="I15" s="454"/>
      <c r="J15" s="145">
        <v>5500</v>
      </c>
      <c r="K15" s="179"/>
      <c r="L15" s="145">
        <v>5500</v>
      </c>
      <c r="M15" s="179"/>
      <c r="N15" s="739">
        <f t="shared" ref="N15" si="0">+J15+L15</f>
        <v>11000</v>
      </c>
      <c r="O15" s="740"/>
      <c r="P15" s="457"/>
      <c r="Q15" s="733"/>
      <c r="R15" s="737" t="s">
        <v>60</v>
      </c>
      <c r="S15" s="738"/>
      <c r="T15" s="24"/>
      <c r="U15" s="24"/>
      <c r="V15" s="24"/>
      <c r="W15" s="24"/>
    </row>
    <row r="16" spans="1:23" s="13" customFormat="1" ht="25.5" customHeight="1" thickBot="1">
      <c r="A16" s="25"/>
      <c r="B16" s="419"/>
      <c r="C16" s="420"/>
      <c r="D16" s="420"/>
      <c r="E16" s="755"/>
      <c r="F16" s="460" t="s">
        <v>56</v>
      </c>
      <c r="G16" s="731"/>
      <c r="H16" s="424"/>
      <c r="I16" s="425"/>
      <c r="J16" s="271">
        <v>0</v>
      </c>
      <c r="K16" s="461"/>
      <c r="L16" s="271">
        <v>5800</v>
      </c>
      <c r="M16" s="461"/>
      <c r="N16" s="722">
        <f>+J16+L16</f>
        <v>5800</v>
      </c>
      <c r="O16" s="723"/>
      <c r="P16" s="447"/>
      <c r="Q16" s="734"/>
      <c r="R16" s="632" t="s">
        <v>61</v>
      </c>
      <c r="S16" s="721"/>
      <c r="T16" s="24"/>
      <c r="U16" s="24"/>
      <c r="V16" s="24"/>
      <c r="W16" s="24"/>
    </row>
    <row r="17" spans="1:26" s="13" customFormat="1" ht="25.5" customHeight="1" thickBot="1">
      <c r="A17" s="25"/>
      <c r="B17" s="719" t="s">
        <v>94</v>
      </c>
      <c r="C17" s="720"/>
      <c r="D17" s="720"/>
      <c r="E17" s="718"/>
      <c r="F17" s="665" t="s">
        <v>29</v>
      </c>
      <c r="G17" s="718"/>
      <c r="H17" s="716">
        <v>0</v>
      </c>
      <c r="I17" s="717"/>
      <c r="J17" s="716">
        <v>0</v>
      </c>
      <c r="K17" s="717"/>
      <c r="L17" s="716">
        <v>3360</v>
      </c>
      <c r="M17" s="717"/>
      <c r="N17" s="748">
        <f>+J17+L17</f>
        <v>3360</v>
      </c>
      <c r="O17" s="749"/>
      <c r="P17" s="746">
        <f>+H17-N17</f>
        <v>-3360</v>
      </c>
      <c r="Q17" s="747"/>
      <c r="R17" s="744" t="s">
        <v>59</v>
      </c>
      <c r="S17" s="745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117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31" t="s">
        <v>40</v>
      </c>
      <c r="B20" s="332"/>
      <c r="C20" s="333"/>
      <c r="D20" s="93" t="s">
        <v>103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102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382" t="s">
        <v>13</v>
      </c>
      <c r="C24" s="133" t="s">
        <v>6</v>
      </c>
      <c r="D24" s="238" t="s">
        <v>7</v>
      </c>
      <c r="E24" s="240"/>
      <c r="F24" s="423" t="s">
        <v>8</v>
      </c>
      <c r="G24" s="266"/>
      <c r="H24" s="238" t="s">
        <v>9</v>
      </c>
      <c r="I24" s="240"/>
      <c r="J24" s="238" t="s">
        <v>10</v>
      </c>
      <c r="K24" s="240"/>
      <c r="L24" s="238" t="s">
        <v>18</v>
      </c>
      <c r="M24" s="240"/>
      <c r="N24" s="238" t="s">
        <v>19</v>
      </c>
      <c r="O24" s="240"/>
      <c r="P24" s="238" t="s">
        <v>30</v>
      </c>
      <c r="Q24" s="240"/>
      <c r="R24" s="423" t="s">
        <v>86</v>
      </c>
      <c r="S24" s="426"/>
      <c r="T24" s="715"/>
      <c r="U24" s="335"/>
      <c r="W24" s="39"/>
      <c r="X24" s="39"/>
    </row>
    <row r="25" spans="1:26" ht="24.75" customHeight="1">
      <c r="A25" s="22"/>
      <c r="B25" s="383"/>
      <c r="C25" s="141" t="s">
        <v>2</v>
      </c>
      <c r="D25" s="313">
        <v>45021</v>
      </c>
      <c r="E25" s="314"/>
      <c r="F25" s="415">
        <v>45064</v>
      </c>
      <c r="G25" s="416"/>
      <c r="H25" s="313">
        <v>45078</v>
      </c>
      <c r="I25" s="314"/>
      <c r="J25" s="313">
        <v>45106</v>
      </c>
      <c r="K25" s="314"/>
      <c r="L25" s="313">
        <v>45159</v>
      </c>
      <c r="M25" s="314"/>
      <c r="N25" s="313">
        <v>45176</v>
      </c>
      <c r="O25" s="314"/>
      <c r="P25" s="313">
        <v>45302</v>
      </c>
      <c r="Q25" s="314"/>
      <c r="R25" s="415">
        <v>45323</v>
      </c>
      <c r="S25" s="417"/>
      <c r="T25" s="714"/>
      <c r="U25" s="418"/>
      <c r="W25" s="40"/>
      <c r="X25" s="40"/>
    </row>
    <row r="26" spans="1:26" ht="24.75" customHeight="1">
      <c r="A26" s="22"/>
      <c r="B26" s="383"/>
      <c r="C26" s="141" t="s">
        <v>14</v>
      </c>
      <c r="D26" s="185" t="s">
        <v>108</v>
      </c>
      <c r="E26" s="187"/>
      <c r="F26" s="185" t="s">
        <v>78</v>
      </c>
      <c r="G26" s="187"/>
      <c r="H26" s="185" t="s">
        <v>78</v>
      </c>
      <c r="I26" s="187"/>
      <c r="J26" s="185" t="s">
        <v>3</v>
      </c>
      <c r="K26" s="187"/>
      <c r="L26" s="185" t="s">
        <v>108</v>
      </c>
      <c r="M26" s="187"/>
      <c r="N26" s="242" t="s">
        <v>107</v>
      </c>
      <c r="O26" s="244"/>
      <c r="P26" s="242" t="s">
        <v>107</v>
      </c>
      <c r="Q26" s="244"/>
      <c r="R26" s="185" t="s">
        <v>78</v>
      </c>
      <c r="S26" s="635"/>
      <c r="T26" s="713"/>
      <c r="U26" s="412"/>
      <c r="W26" s="41"/>
      <c r="X26" s="137"/>
      <c r="Y26" s="137"/>
      <c r="Z26" s="43"/>
    </row>
    <row r="27" spans="1:26" ht="24.75" customHeight="1" thickBot="1">
      <c r="A27" s="22"/>
      <c r="B27" s="384"/>
      <c r="C27" s="139" t="s">
        <v>4</v>
      </c>
      <c r="D27" s="301" t="s">
        <v>66</v>
      </c>
      <c r="E27" s="302"/>
      <c r="F27" s="301" t="s">
        <v>66</v>
      </c>
      <c r="G27" s="302"/>
      <c r="H27" s="301" t="s">
        <v>66</v>
      </c>
      <c r="I27" s="302"/>
      <c r="J27" s="301" t="s">
        <v>73</v>
      </c>
      <c r="K27" s="302"/>
      <c r="L27" s="301" t="s">
        <v>66</v>
      </c>
      <c r="M27" s="302"/>
      <c r="N27" s="301"/>
      <c r="O27" s="302"/>
      <c r="P27" s="301"/>
      <c r="Q27" s="302"/>
      <c r="R27" s="301" t="s">
        <v>66</v>
      </c>
      <c r="S27" s="413"/>
      <c r="T27" s="713"/>
      <c r="U27" s="412"/>
      <c r="W27" s="41"/>
      <c r="X27" s="142"/>
      <c r="Y27" s="142"/>
      <c r="Z27" s="43"/>
    </row>
    <row r="28" spans="1:26" s="46" customFormat="1" ht="24.75" customHeight="1">
      <c r="A28" s="45"/>
      <c r="B28" s="406" t="s">
        <v>71</v>
      </c>
      <c r="C28" s="407"/>
      <c r="D28" s="408">
        <v>300</v>
      </c>
      <c r="E28" s="409"/>
      <c r="F28" s="408">
        <v>300</v>
      </c>
      <c r="G28" s="409"/>
      <c r="H28" s="408">
        <v>300</v>
      </c>
      <c r="I28" s="409"/>
      <c r="J28" s="408">
        <v>5500</v>
      </c>
      <c r="K28" s="409"/>
      <c r="L28" s="408">
        <v>300</v>
      </c>
      <c r="M28" s="409"/>
      <c r="N28" s="410"/>
      <c r="O28" s="411"/>
      <c r="P28" s="410"/>
      <c r="Q28" s="411"/>
      <c r="R28" s="711">
        <v>300</v>
      </c>
      <c r="S28" s="712"/>
      <c r="T28" s="548"/>
      <c r="U28" s="549"/>
      <c r="W28" s="47"/>
      <c r="X28" s="138"/>
      <c r="Y28" s="138"/>
      <c r="Z28" s="47"/>
    </row>
    <row r="29" spans="1:26" s="46" customFormat="1" ht="24.75" customHeight="1">
      <c r="A29" s="45"/>
      <c r="B29" s="398" t="s">
        <v>72</v>
      </c>
      <c r="C29" s="399"/>
      <c r="D29" s="402">
        <v>0</v>
      </c>
      <c r="E29" s="403"/>
      <c r="F29" s="402">
        <v>0</v>
      </c>
      <c r="G29" s="403"/>
      <c r="H29" s="402">
        <v>0</v>
      </c>
      <c r="I29" s="403"/>
      <c r="J29" s="402">
        <v>1300</v>
      </c>
      <c r="K29" s="403"/>
      <c r="L29" s="402">
        <v>0</v>
      </c>
      <c r="M29" s="403"/>
      <c r="N29" s="404"/>
      <c r="O29" s="405"/>
      <c r="P29" s="404"/>
      <c r="Q29" s="405"/>
      <c r="R29" s="392">
        <v>0</v>
      </c>
      <c r="S29" s="709"/>
      <c r="T29" s="548"/>
      <c r="U29" s="549"/>
      <c r="W29" s="47"/>
      <c r="X29" s="138"/>
      <c r="Y29" s="138"/>
      <c r="Z29" s="47"/>
    </row>
    <row r="30" spans="1:26" s="46" customFormat="1" ht="24.75" customHeight="1">
      <c r="A30" s="45"/>
      <c r="B30" s="398"/>
      <c r="C30" s="399"/>
      <c r="D30" s="392"/>
      <c r="E30" s="393"/>
      <c r="F30" s="392"/>
      <c r="G30" s="393"/>
      <c r="H30" s="392"/>
      <c r="I30" s="393"/>
      <c r="J30" s="392"/>
      <c r="K30" s="393"/>
      <c r="L30" s="392"/>
      <c r="M30" s="393"/>
      <c r="N30" s="400"/>
      <c r="O30" s="401"/>
      <c r="P30" s="400"/>
      <c r="Q30" s="401"/>
      <c r="R30" s="392"/>
      <c r="S30" s="709"/>
      <c r="T30" s="548"/>
      <c r="U30" s="549"/>
      <c r="W30" s="47"/>
      <c r="X30" s="47"/>
      <c r="Y30" s="47"/>
      <c r="Z30" s="47"/>
    </row>
    <row r="31" spans="1:26" s="46" customFormat="1" ht="24.75" customHeight="1">
      <c r="A31" s="45"/>
      <c r="B31" s="398"/>
      <c r="C31" s="399"/>
      <c r="D31" s="392"/>
      <c r="E31" s="393"/>
      <c r="F31" s="392"/>
      <c r="G31" s="393"/>
      <c r="H31" s="392"/>
      <c r="I31" s="393"/>
      <c r="J31" s="392"/>
      <c r="K31" s="393"/>
      <c r="L31" s="392"/>
      <c r="M31" s="393"/>
      <c r="N31" s="400"/>
      <c r="O31" s="401"/>
      <c r="P31" s="400"/>
      <c r="Q31" s="401"/>
      <c r="R31" s="392"/>
      <c r="S31" s="709"/>
      <c r="T31" s="548"/>
      <c r="U31" s="549"/>
      <c r="W31" s="47"/>
      <c r="X31" s="47"/>
      <c r="Y31" s="47"/>
      <c r="Z31" s="47"/>
    </row>
    <row r="32" spans="1:26" s="46" customFormat="1" ht="24.75" customHeight="1">
      <c r="A32" s="45"/>
      <c r="B32" s="398"/>
      <c r="C32" s="399"/>
      <c r="D32" s="392"/>
      <c r="E32" s="393"/>
      <c r="F32" s="392"/>
      <c r="G32" s="393"/>
      <c r="H32" s="392"/>
      <c r="I32" s="393"/>
      <c r="J32" s="392"/>
      <c r="K32" s="393"/>
      <c r="L32" s="392"/>
      <c r="M32" s="393"/>
      <c r="N32" s="400"/>
      <c r="O32" s="401"/>
      <c r="P32" s="400"/>
      <c r="Q32" s="401"/>
      <c r="R32" s="392"/>
      <c r="S32" s="709"/>
      <c r="T32" s="548"/>
      <c r="U32" s="549"/>
    </row>
    <row r="33" spans="1:23" s="46" customFormat="1" ht="24.75" customHeight="1" thickBot="1">
      <c r="A33" s="45"/>
      <c r="B33" s="390"/>
      <c r="C33" s="391"/>
      <c r="D33" s="394"/>
      <c r="E33" s="395"/>
      <c r="F33" s="394"/>
      <c r="G33" s="395"/>
      <c r="H33" s="394"/>
      <c r="I33" s="395"/>
      <c r="J33" s="394"/>
      <c r="K33" s="395"/>
      <c r="L33" s="394"/>
      <c r="M33" s="395"/>
      <c r="N33" s="396"/>
      <c r="O33" s="397"/>
      <c r="P33" s="396"/>
      <c r="Q33" s="397"/>
      <c r="R33" s="394"/>
      <c r="S33" s="710"/>
      <c r="T33" s="548"/>
      <c r="U33" s="549"/>
    </row>
    <row r="34" spans="1:23" s="46" customFormat="1" ht="24.75" customHeight="1" thickTop="1" thickBot="1">
      <c r="A34" s="45"/>
      <c r="B34" s="281" t="s">
        <v>0</v>
      </c>
      <c r="C34" s="282"/>
      <c r="D34" s="283">
        <f>SUM(D28:E33)</f>
        <v>300</v>
      </c>
      <c r="E34" s="284"/>
      <c r="F34" s="283">
        <f t="shared" ref="F34" si="1">SUM(F28:G33)</f>
        <v>300</v>
      </c>
      <c r="G34" s="284"/>
      <c r="H34" s="283">
        <f t="shared" ref="H34:J34" si="2">SUM(H28:I33)</f>
        <v>300</v>
      </c>
      <c r="I34" s="284"/>
      <c r="J34" s="283">
        <f t="shared" si="2"/>
        <v>6800</v>
      </c>
      <c r="K34" s="284"/>
      <c r="L34" s="283">
        <f>SUM(L28:M33)</f>
        <v>300</v>
      </c>
      <c r="M34" s="284"/>
      <c r="N34" s="285"/>
      <c r="O34" s="286"/>
      <c r="P34" s="285"/>
      <c r="Q34" s="286"/>
      <c r="R34" s="283">
        <f>SUM(R28:S33)</f>
        <v>300</v>
      </c>
      <c r="S34" s="682"/>
      <c r="T34" s="681"/>
      <c r="U34" s="312"/>
    </row>
    <row r="35" spans="1:23" ht="24.75" customHeight="1" thickBot="1">
      <c r="A35" s="22"/>
      <c r="B35" s="382" t="s">
        <v>13</v>
      </c>
      <c r="C35" s="133" t="s">
        <v>6</v>
      </c>
      <c r="D35" s="238" t="s">
        <v>142</v>
      </c>
      <c r="E35" s="240"/>
      <c r="F35" s="238" t="s">
        <v>130</v>
      </c>
      <c r="G35" s="239"/>
      <c r="H35" s="239"/>
      <c r="I35" s="293"/>
      <c r="J35" s="233" t="s">
        <v>106</v>
      </c>
      <c r="K35" s="234"/>
      <c r="L35" s="109"/>
      <c r="M35" s="135"/>
      <c r="N35" s="135"/>
      <c r="O35" s="135"/>
      <c r="P35" s="135"/>
      <c r="Q35" s="135"/>
      <c r="R35" s="135"/>
      <c r="S35" s="135"/>
    </row>
    <row r="36" spans="1:23" ht="24.75" customHeight="1" thickTop="1">
      <c r="A36" s="22"/>
      <c r="B36" s="383"/>
      <c r="C36" s="141" t="s">
        <v>2</v>
      </c>
      <c r="D36" s="313">
        <v>45274</v>
      </c>
      <c r="E36" s="314"/>
      <c r="F36" s="297">
        <v>45211</v>
      </c>
      <c r="G36" s="315"/>
      <c r="H36" s="297">
        <v>45232</v>
      </c>
      <c r="I36" s="298"/>
      <c r="J36" s="235"/>
      <c r="K36" s="236"/>
      <c r="L36" s="136"/>
      <c r="M36" s="287" t="s">
        <v>29</v>
      </c>
      <c r="N36" s="288"/>
      <c r="O36" s="288"/>
      <c r="P36" s="288"/>
      <c r="Q36" s="288"/>
      <c r="R36" s="288"/>
      <c r="S36" s="289"/>
      <c r="T36" s="49"/>
    </row>
    <row r="37" spans="1:23" ht="24.75" customHeight="1">
      <c r="A37" s="22"/>
      <c r="B37" s="383"/>
      <c r="C37" s="141" t="s">
        <v>14</v>
      </c>
      <c r="D37" s="185" t="s">
        <v>3</v>
      </c>
      <c r="E37" s="187"/>
      <c r="F37" s="317" t="s">
        <v>80</v>
      </c>
      <c r="G37" s="316"/>
      <c r="H37" s="317" t="s">
        <v>79</v>
      </c>
      <c r="I37" s="617"/>
      <c r="J37" s="235"/>
      <c r="K37" s="236"/>
      <c r="L37" s="136"/>
      <c r="M37" s="290" t="s">
        <v>95</v>
      </c>
      <c r="N37" s="291"/>
      <c r="O37" s="291"/>
      <c r="P37" s="291"/>
      <c r="Q37" s="291"/>
      <c r="R37" s="291"/>
      <c r="S37" s="292"/>
      <c r="T37" s="50"/>
    </row>
    <row r="38" spans="1:23" ht="24.75" customHeight="1" thickBot="1">
      <c r="A38" s="22"/>
      <c r="B38" s="384"/>
      <c r="C38" s="139" t="s">
        <v>4</v>
      </c>
      <c r="D38" s="301" t="s">
        <v>73</v>
      </c>
      <c r="E38" s="302"/>
      <c r="F38" s="299" t="s">
        <v>66</v>
      </c>
      <c r="G38" s="275"/>
      <c r="H38" s="299" t="s">
        <v>66</v>
      </c>
      <c r="I38" s="618"/>
      <c r="J38" s="295"/>
      <c r="K38" s="660"/>
      <c r="L38" s="136"/>
      <c r="M38" s="378" t="s">
        <v>31</v>
      </c>
      <c r="N38" s="379"/>
      <c r="O38" s="632" t="s">
        <v>91</v>
      </c>
      <c r="P38" s="633"/>
      <c r="Q38" s="379"/>
      <c r="R38" s="299" t="s">
        <v>21</v>
      </c>
      <c r="S38" s="300"/>
      <c r="T38" s="50"/>
    </row>
    <row r="39" spans="1:23" s="46" customFormat="1" ht="24.75" customHeight="1">
      <c r="A39" s="45"/>
      <c r="B39" s="385" t="str">
        <f>+B28</f>
        <v>和歌山　一郎</v>
      </c>
      <c r="C39" s="386"/>
      <c r="D39" s="143">
        <v>5500</v>
      </c>
      <c r="E39" s="387"/>
      <c r="F39" s="143">
        <v>300</v>
      </c>
      <c r="G39" s="387"/>
      <c r="H39" s="143">
        <v>0</v>
      </c>
      <c r="I39" s="593"/>
      <c r="J39" s="377">
        <f>SUM(D28:S28)+SUM(D39:I39)</f>
        <v>12800</v>
      </c>
      <c r="K39" s="706"/>
      <c r="L39" s="113"/>
      <c r="M39" s="705" t="str">
        <f>B28</f>
        <v>和歌山　一郎</v>
      </c>
      <c r="N39" s="386"/>
      <c r="O39" s="154" t="s">
        <v>110</v>
      </c>
      <c r="P39" s="155"/>
      <c r="Q39" s="156"/>
      <c r="R39" s="143">
        <v>1680</v>
      </c>
      <c r="S39" s="144"/>
      <c r="T39" s="46" t="s">
        <v>112</v>
      </c>
    </row>
    <row r="40" spans="1:23" s="46" customFormat="1" ht="24.75" customHeight="1">
      <c r="A40" s="45"/>
      <c r="B40" s="358" t="str">
        <f>+B29</f>
        <v>田辺　春子</v>
      </c>
      <c r="C40" s="359"/>
      <c r="D40" s="145">
        <v>1300</v>
      </c>
      <c r="E40" s="179"/>
      <c r="F40" s="145">
        <v>0</v>
      </c>
      <c r="G40" s="179"/>
      <c r="H40" s="145">
        <v>0</v>
      </c>
      <c r="I40" s="637"/>
      <c r="J40" s="180">
        <f>SUM(D29:S29)+SUM(D40:I40)</f>
        <v>2600</v>
      </c>
      <c r="K40" s="636"/>
      <c r="L40" s="113"/>
      <c r="M40" s="669" t="str">
        <f t="shared" ref="M40:M44" si="3">B29</f>
        <v>田辺　春子</v>
      </c>
      <c r="N40" s="359"/>
      <c r="O40" s="157" t="s">
        <v>110</v>
      </c>
      <c r="P40" s="158"/>
      <c r="Q40" s="159"/>
      <c r="R40" s="145">
        <v>1680</v>
      </c>
      <c r="S40" s="146"/>
      <c r="T40" s="46" t="s">
        <v>111</v>
      </c>
    </row>
    <row r="41" spans="1:23" s="46" customFormat="1" ht="24.75" customHeight="1">
      <c r="A41" s="45"/>
      <c r="B41" s="303">
        <v>0</v>
      </c>
      <c r="C41" s="304"/>
      <c r="D41" s="145"/>
      <c r="E41" s="179"/>
      <c r="F41" s="145"/>
      <c r="G41" s="179"/>
      <c r="H41" s="145"/>
      <c r="I41" s="637"/>
      <c r="J41" s="180">
        <f t="shared" ref="J41:J43" si="4">SUM(D30:S30)+SUM(D41:I41)</f>
        <v>0</v>
      </c>
      <c r="K41" s="636"/>
      <c r="L41" s="113"/>
      <c r="M41" s="669">
        <f t="shared" si="3"/>
        <v>0</v>
      </c>
      <c r="N41" s="359"/>
      <c r="O41" s="157"/>
      <c r="P41" s="158"/>
      <c r="Q41" s="159"/>
      <c r="R41" s="145"/>
      <c r="S41" s="146"/>
      <c r="T41" s="46" t="s">
        <v>110</v>
      </c>
    </row>
    <row r="42" spans="1:23" s="46" customFormat="1" ht="24.75" customHeight="1">
      <c r="A42" s="45"/>
      <c r="B42" s="358">
        <v>0</v>
      </c>
      <c r="C42" s="359"/>
      <c r="D42" s="145"/>
      <c r="E42" s="179"/>
      <c r="F42" s="145"/>
      <c r="G42" s="179"/>
      <c r="H42" s="145"/>
      <c r="I42" s="637"/>
      <c r="J42" s="180">
        <f t="shared" si="4"/>
        <v>0</v>
      </c>
      <c r="K42" s="636"/>
      <c r="L42" s="113"/>
      <c r="M42" s="669">
        <f t="shared" si="3"/>
        <v>0</v>
      </c>
      <c r="N42" s="359"/>
      <c r="O42" s="157"/>
      <c r="P42" s="158"/>
      <c r="Q42" s="159"/>
      <c r="R42" s="145"/>
      <c r="S42" s="146"/>
    </row>
    <row r="43" spans="1:23" s="46" customFormat="1" ht="24.75" customHeight="1">
      <c r="A43" s="45"/>
      <c r="B43" s="303">
        <v>0</v>
      </c>
      <c r="C43" s="304"/>
      <c r="D43" s="145"/>
      <c r="E43" s="179"/>
      <c r="F43" s="145"/>
      <c r="G43" s="179"/>
      <c r="H43" s="145"/>
      <c r="I43" s="637"/>
      <c r="J43" s="180">
        <f t="shared" si="4"/>
        <v>0</v>
      </c>
      <c r="K43" s="636"/>
      <c r="L43" s="113"/>
      <c r="M43" s="669">
        <f t="shared" si="3"/>
        <v>0</v>
      </c>
      <c r="N43" s="359"/>
      <c r="O43" s="157"/>
      <c r="P43" s="158"/>
      <c r="Q43" s="159"/>
      <c r="R43" s="145"/>
      <c r="S43" s="146"/>
    </row>
    <row r="44" spans="1:23" s="46" customFormat="1" ht="24.75" customHeight="1" thickBot="1">
      <c r="A44" s="45"/>
      <c r="B44" s="374">
        <v>0</v>
      </c>
      <c r="C44" s="375"/>
      <c r="D44" s="147"/>
      <c r="E44" s="376"/>
      <c r="F44" s="147"/>
      <c r="G44" s="376"/>
      <c r="H44" s="147"/>
      <c r="I44" s="663"/>
      <c r="J44" s="707">
        <f>SUM(D33:S33)+SUM(D44:I44)</f>
        <v>0</v>
      </c>
      <c r="K44" s="708"/>
      <c r="L44" s="113"/>
      <c r="M44" s="667">
        <f t="shared" si="3"/>
        <v>0</v>
      </c>
      <c r="N44" s="668"/>
      <c r="O44" s="227"/>
      <c r="P44" s="630"/>
      <c r="Q44" s="631"/>
      <c r="R44" s="147"/>
      <c r="S44" s="148"/>
    </row>
    <row r="45" spans="1:23" s="46" customFormat="1" ht="24.75" customHeight="1" thickTop="1" thickBot="1">
      <c r="A45" s="45"/>
      <c r="B45" s="281" t="s">
        <v>0</v>
      </c>
      <c r="C45" s="282"/>
      <c r="D45" s="221">
        <f>SUM(D39:E44)</f>
        <v>6800</v>
      </c>
      <c r="E45" s="360"/>
      <c r="F45" s="221">
        <f>SUM(F39:G44)</f>
        <v>300</v>
      </c>
      <c r="G45" s="360"/>
      <c r="H45" s="221">
        <f>SUM(H39:I44)</f>
        <v>0</v>
      </c>
      <c r="I45" s="222"/>
      <c r="J45" s="361">
        <f>SUM(D34:S34)+SUM(D45:I45)</f>
        <v>15400</v>
      </c>
      <c r="K45" s="700"/>
      <c r="L45" s="113"/>
      <c r="M45" s="565" t="s">
        <v>38</v>
      </c>
      <c r="N45" s="566"/>
      <c r="O45" s="163"/>
      <c r="P45" s="164"/>
      <c r="Q45" s="165"/>
      <c r="R45" s="149">
        <f>SUM(R39:S44)</f>
        <v>3360</v>
      </c>
      <c r="S45" s="150"/>
    </row>
    <row r="46" spans="1:23" ht="24.75" customHeight="1" thickBot="1">
      <c r="A46" s="22"/>
      <c r="B46" s="22"/>
      <c r="C46" s="22"/>
      <c r="D46" s="52"/>
      <c r="E46" s="52"/>
      <c r="F46" s="53"/>
      <c r="G46" s="53"/>
      <c r="H46" s="53"/>
      <c r="I46" s="53"/>
      <c r="J46" s="53"/>
      <c r="K46" s="53"/>
      <c r="L46" s="53"/>
      <c r="M46" s="89"/>
      <c r="N46" s="89"/>
      <c r="O46" s="89"/>
      <c r="P46" s="89"/>
      <c r="Q46" s="89"/>
      <c r="R46" s="53"/>
      <c r="S46" s="53"/>
      <c r="T46" s="53"/>
      <c r="U46" s="53"/>
      <c r="V46" s="53"/>
      <c r="W46" s="36"/>
    </row>
    <row r="47" spans="1:23" s="37" customFormat="1" ht="24.75" customHeight="1" thickBot="1">
      <c r="A47" s="35"/>
      <c r="B47" s="181" t="s">
        <v>31</v>
      </c>
      <c r="C47" s="182"/>
      <c r="D47" s="228" t="s">
        <v>6</v>
      </c>
      <c r="E47" s="229"/>
      <c r="F47" s="182"/>
      <c r="G47" s="228" t="s">
        <v>2</v>
      </c>
      <c r="H47" s="182"/>
      <c r="I47" s="701" t="s">
        <v>20</v>
      </c>
      <c r="J47" s="703"/>
      <c r="K47" s="701" t="s">
        <v>32</v>
      </c>
      <c r="L47" s="702"/>
      <c r="M47" s="35">
        <v>2</v>
      </c>
      <c r="N47" s="35" t="s">
        <v>119</v>
      </c>
      <c r="O47" s="22"/>
      <c r="P47" s="22"/>
      <c r="Q47" s="22"/>
      <c r="R47" s="22"/>
      <c r="S47" s="22"/>
      <c r="T47" s="22"/>
      <c r="U47" s="22"/>
      <c r="V47" s="16"/>
      <c r="W47" s="16"/>
    </row>
    <row r="48" spans="1:23" s="57" customFormat="1" ht="24.75" customHeight="1" thickBot="1">
      <c r="A48" s="56"/>
      <c r="B48" s="176" t="s">
        <v>76</v>
      </c>
      <c r="C48" s="579"/>
      <c r="D48" s="177" t="s">
        <v>67</v>
      </c>
      <c r="E48" s="639"/>
      <c r="F48" s="640"/>
      <c r="G48" s="638">
        <v>45246</v>
      </c>
      <c r="H48" s="178"/>
      <c r="I48" s="154" t="s">
        <v>81</v>
      </c>
      <c r="J48" s="156"/>
      <c r="K48" s="143">
        <v>300</v>
      </c>
      <c r="L48" s="593"/>
      <c r="M48" s="22"/>
      <c r="N48" s="181" t="s">
        <v>17</v>
      </c>
      <c r="O48" s="182"/>
      <c r="P48" s="228" t="s">
        <v>5</v>
      </c>
      <c r="Q48" s="182"/>
      <c r="R48" s="228" t="s">
        <v>15</v>
      </c>
      <c r="S48" s="704"/>
    </row>
    <row r="49" spans="1:252" s="58" customFormat="1" ht="24.75" customHeight="1" thickBot="1">
      <c r="A49" s="53" t="s">
        <v>16</v>
      </c>
      <c r="B49" s="641"/>
      <c r="C49" s="642"/>
      <c r="D49" s="273" t="s">
        <v>143</v>
      </c>
      <c r="E49" s="306"/>
      <c r="F49" s="224"/>
      <c r="G49" s="674">
        <v>45131</v>
      </c>
      <c r="H49" s="307"/>
      <c r="I49" s="672" t="s">
        <v>3</v>
      </c>
      <c r="J49" s="673"/>
      <c r="K49" s="675">
        <v>5500</v>
      </c>
      <c r="L49" s="676"/>
      <c r="M49" s="22"/>
      <c r="N49" s="368" t="s">
        <v>101</v>
      </c>
      <c r="O49" s="369"/>
      <c r="P49" s="680" t="s">
        <v>107</v>
      </c>
      <c r="Q49" s="369"/>
      <c r="R49" s="678"/>
      <c r="S49" s="679"/>
      <c r="IP49" s="58" t="e">
        <v>#REF!</v>
      </c>
    </row>
    <row r="50" spans="1:252" s="58" customFormat="1" ht="24.75" customHeight="1">
      <c r="A50" s="53" t="s">
        <v>16</v>
      </c>
      <c r="B50" s="176" t="s">
        <v>77</v>
      </c>
      <c r="C50" s="579"/>
      <c r="D50" s="177" t="s">
        <v>67</v>
      </c>
      <c r="E50" s="639"/>
      <c r="F50" s="640"/>
      <c r="G50" s="638">
        <v>45246</v>
      </c>
      <c r="H50" s="178"/>
      <c r="I50" s="154" t="s">
        <v>81</v>
      </c>
      <c r="J50" s="156"/>
      <c r="K50" s="143">
        <v>0</v>
      </c>
      <c r="L50" s="593"/>
      <c r="M50" s="22"/>
      <c r="N50" s="59"/>
      <c r="O50" s="22"/>
      <c r="P50" s="60"/>
      <c r="Q50" s="60"/>
      <c r="R50" s="102"/>
      <c r="S50" s="102"/>
      <c r="IP50" s="58" t="e">
        <v>#REF!</v>
      </c>
    </row>
    <row r="51" spans="1:252" s="58" customFormat="1" ht="24.75" customHeight="1" thickBot="1">
      <c r="A51" s="53" t="s">
        <v>16</v>
      </c>
      <c r="B51" s="641"/>
      <c r="C51" s="642"/>
      <c r="D51" s="273" t="s">
        <v>143</v>
      </c>
      <c r="E51" s="306"/>
      <c r="F51" s="224"/>
      <c r="G51" s="674">
        <v>45131</v>
      </c>
      <c r="H51" s="307"/>
      <c r="I51" s="672" t="s">
        <v>3</v>
      </c>
      <c r="J51" s="673"/>
      <c r="K51" s="675">
        <v>5500</v>
      </c>
      <c r="L51" s="676"/>
      <c r="M51" s="35">
        <v>3</v>
      </c>
      <c r="N51" s="35" t="s">
        <v>120</v>
      </c>
      <c r="O51" s="22"/>
      <c r="P51" s="22"/>
      <c r="Q51" s="22"/>
      <c r="R51" s="45"/>
      <c r="S51" s="45"/>
      <c r="IP51" s="58" t="e">
        <v>#REF!</v>
      </c>
    </row>
    <row r="52" spans="1:252" s="58" customFormat="1" ht="24.75" customHeight="1" thickBot="1">
      <c r="A52" s="53" t="s">
        <v>16</v>
      </c>
      <c r="B52" s="176">
        <v>0</v>
      </c>
      <c r="C52" s="579"/>
      <c r="D52" s="269" t="s">
        <v>67</v>
      </c>
      <c r="E52" s="362"/>
      <c r="F52" s="278"/>
      <c r="G52" s="638"/>
      <c r="H52" s="178"/>
      <c r="I52" s="154"/>
      <c r="J52" s="156"/>
      <c r="K52" s="143"/>
      <c r="L52" s="593"/>
      <c r="M52" s="35"/>
      <c r="N52" s="181" t="s">
        <v>17</v>
      </c>
      <c r="O52" s="182"/>
      <c r="P52" s="228" t="s">
        <v>5</v>
      </c>
      <c r="Q52" s="182"/>
      <c r="R52" s="665" t="s">
        <v>15</v>
      </c>
      <c r="S52" s="666"/>
      <c r="IR52" s="58" t="e">
        <v>#REF!</v>
      </c>
    </row>
    <row r="53" spans="1:252" s="58" customFormat="1" ht="24.75" customHeight="1" thickBot="1">
      <c r="A53" s="53" t="s">
        <v>16</v>
      </c>
      <c r="B53" s="641"/>
      <c r="C53" s="642"/>
      <c r="D53" s="273" t="s">
        <v>118</v>
      </c>
      <c r="E53" s="306"/>
      <c r="F53" s="224"/>
      <c r="G53" s="245"/>
      <c r="H53" s="247"/>
      <c r="I53" s="276"/>
      <c r="J53" s="664"/>
      <c r="K53" s="271"/>
      <c r="L53" s="272"/>
      <c r="M53" s="35"/>
      <c r="N53" s="277" t="s">
        <v>100</v>
      </c>
      <c r="O53" s="278"/>
      <c r="P53" s="269" t="s">
        <v>78</v>
      </c>
      <c r="Q53" s="278"/>
      <c r="R53" s="370">
        <v>300</v>
      </c>
      <c r="S53" s="371"/>
      <c r="IR53" s="58" t="e">
        <v>#REF!</v>
      </c>
    </row>
    <row r="54" spans="1:252" s="58" customFormat="1" ht="24.75" customHeight="1" thickBot="1">
      <c r="A54" s="22"/>
      <c r="B54" s="176">
        <v>0</v>
      </c>
      <c r="C54" s="579"/>
      <c r="D54" s="269" t="s">
        <v>67</v>
      </c>
      <c r="E54" s="362"/>
      <c r="F54" s="278"/>
      <c r="G54" s="638"/>
      <c r="H54" s="178"/>
      <c r="I54" s="154"/>
      <c r="J54" s="156"/>
      <c r="K54" s="143"/>
      <c r="L54" s="593"/>
      <c r="M54" s="22"/>
      <c r="N54" s="223"/>
      <c r="O54" s="224"/>
      <c r="P54" s="273"/>
      <c r="Q54" s="224"/>
      <c r="R54" s="271"/>
      <c r="S54" s="272"/>
      <c r="IR54" s="58" t="e">
        <v>#REF!</v>
      </c>
    </row>
    <row r="55" spans="1:252" s="58" customFormat="1" ht="24.75" customHeight="1" thickBot="1">
      <c r="A55" s="53" t="s">
        <v>16</v>
      </c>
      <c r="B55" s="641"/>
      <c r="C55" s="642"/>
      <c r="D55" s="273" t="s">
        <v>118</v>
      </c>
      <c r="E55" s="306"/>
      <c r="F55" s="224"/>
      <c r="G55" s="245"/>
      <c r="H55" s="247"/>
      <c r="I55" s="276"/>
      <c r="J55" s="664"/>
      <c r="K55" s="271"/>
      <c r="L55" s="272"/>
      <c r="M55" s="22"/>
      <c r="N55" s="35"/>
      <c r="O55" s="22"/>
      <c r="P55" s="60"/>
      <c r="Q55" s="60"/>
      <c r="R55" s="45"/>
      <c r="S55" s="45"/>
      <c r="IR55" s="58" t="e">
        <v>#REF!</v>
      </c>
    </row>
    <row r="56" spans="1:252" s="58" customFormat="1" ht="24.75" customHeight="1" thickBot="1">
      <c r="A56" s="53" t="s">
        <v>16</v>
      </c>
      <c r="B56" s="176">
        <v>0</v>
      </c>
      <c r="C56" s="579"/>
      <c r="D56" s="269" t="s">
        <v>67</v>
      </c>
      <c r="E56" s="362"/>
      <c r="F56" s="278"/>
      <c r="G56" s="638"/>
      <c r="H56" s="178"/>
      <c r="I56" s="154"/>
      <c r="J56" s="156"/>
      <c r="K56" s="143"/>
      <c r="L56" s="593"/>
      <c r="M56" s="35">
        <v>4</v>
      </c>
      <c r="N56" s="35" t="s">
        <v>121</v>
      </c>
      <c r="O56" s="22"/>
      <c r="P56" s="22"/>
      <c r="Q56" s="22"/>
      <c r="R56" s="45"/>
      <c r="S56" s="45"/>
      <c r="IR56" s="58" t="e">
        <v>#REF!</v>
      </c>
    </row>
    <row r="57" spans="1:252" s="58" customFormat="1" ht="24.75" customHeight="1" thickBot="1">
      <c r="A57" s="22"/>
      <c r="B57" s="641"/>
      <c r="C57" s="642"/>
      <c r="D57" s="273" t="s">
        <v>118</v>
      </c>
      <c r="E57" s="306"/>
      <c r="F57" s="224"/>
      <c r="G57" s="245"/>
      <c r="H57" s="247"/>
      <c r="I57" s="276"/>
      <c r="J57" s="664"/>
      <c r="K57" s="271"/>
      <c r="L57" s="272"/>
      <c r="M57" s="22"/>
      <c r="N57" s="181" t="s">
        <v>17</v>
      </c>
      <c r="O57" s="182"/>
      <c r="P57" s="228" t="s">
        <v>5</v>
      </c>
      <c r="Q57" s="182"/>
      <c r="R57" s="665" t="s">
        <v>15</v>
      </c>
      <c r="S57" s="666"/>
      <c r="IR57" s="58" t="e">
        <v>#REF!</v>
      </c>
    </row>
    <row r="58" spans="1:252" s="58" customFormat="1" ht="24.75" customHeight="1">
      <c r="A58" s="53" t="s">
        <v>16</v>
      </c>
      <c r="B58" s="176">
        <v>0</v>
      </c>
      <c r="C58" s="579"/>
      <c r="D58" s="269" t="s">
        <v>67</v>
      </c>
      <c r="E58" s="362"/>
      <c r="F58" s="278"/>
      <c r="G58" s="638"/>
      <c r="H58" s="178"/>
      <c r="I58" s="154"/>
      <c r="J58" s="156"/>
      <c r="K58" s="143"/>
      <c r="L58" s="593"/>
      <c r="M58" s="35"/>
      <c r="N58" s="277" t="s">
        <v>100</v>
      </c>
      <c r="O58" s="278"/>
      <c r="P58" s="670" t="s">
        <v>107</v>
      </c>
      <c r="Q58" s="671"/>
      <c r="R58" s="372"/>
      <c r="S58" s="373"/>
      <c r="IR58" s="58" t="e">
        <v>#REF!</v>
      </c>
    </row>
    <row r="59" spans="1:252" s="58" customFormat="1" ht="24.75" customHeight="1" thickBot="1">
      <c r="A59" s="53" t="s">
        <v>16</v>
      </c>
      <c r="B59" s="695"/>
      <c r="C59" s="696"/>
      <c r="D59" s="232" t="s">
        <v>118</v>
      </c>
      <c r="E59" s="661"/>
      <c r="F59" s="662"/>
      <c r="G59" s="684"/>
      <c r="H59" s="349"/>
      <c r="I59" s="227"/>
      <c r="J59" s="631"/>
      <c r="K59" s="147"/>
      <c r="L59" s="663"/>
      <c r="M59" s="35"/>
      <c r="N59" s="223"/>
      <c r="O59" s="224"/>
      <c r="P59" s="273"/>
      <c r="Q59" s="224"/>
      <c r="R59" s="230"/>
      <c r="S59" s="231"/>
      <c r="IR59" s="58" t="e">
        <v>#REF!</v>
      </c>
    </row>
    <row r="60" spans="1:252" s="58" customFormat="1" ht="24.75" customHeight="1" thickTop="1" thickBot="1">
      <c r="A60" s="22"/>
      <c r="B60" s="337" t="s">
        <v>105</v>
      </c>
      <c r="C60" s="338"/>
      <c r="D60" s="338"/>
      <c r="E60" s="338"/>
      <c r="F60" s="338"/>
      <c r="G60" s="338"/>
      <c r="H60" s="338"/>
      <c r="I60" s="338"/>
      <c r="J60" s="339"/>
      <c r="K60" s="221">
        <f>SUM(K48:L59)</f>
        <v>11300</v>
      </c>
      <c r="L60" s="222"/>
      <c r="M60" s="22"/>
      <c r="N60" s="336"/>
      <c r="O60" s="336"/>
      <c r="P60" s="336"/>
      <c r="Q60" s="336"/>
      <c r="R60" s="336"/>
      <c r="S60" s="336"/>
      <c r="IR60" s="58" t="e">
        <v>#REF!</v>
      </c>
    </row>
    <row r="61" spans="1:252" ht="24.75" customHeight="1">
      <c r="A61" s="22"/>
      <c r="M61" s="22"/>
      <c r="N61" s="340" t="s">
        <v>123</v>
      </c>
      <c r="O61" s="690"/>
      <c r="P61" s="690"/>
      <c r="Q61" s="691"/>
      <c r="R61" s="688">
        <f>+J45+K60+R49+R53+R58</f>
        <v>27000</v>
      </c>
      <c r="S61" s="346"/>
      <c r="T61" s="36"/>
    </row>
    <row r="62" spans="1:252" s="58" customFormat="1" ht="24.75" customHeight="1" thickBot="1">
      <c r="B62" s="61" t="s">
        <v>99</v>
      </c>
      <c r="C62" s="138"/>
      <c r="D62" s="138"/>
      <c r="E62" s="138"/>
      <c r="F62" s="138"/>
      <c r="G62" s="138"/>
      <c r="H62" s="138"/>
      <c r="I62" s="138"/>
      <c r="J62" s="138"/>
      <c r="K62" s="63"/>
      <c r="L62" s="63"/>
      <c r="M62" s="22"/>
      <c r="N62" s="692"/>
      <c r="O62" s="693"/>
      <c r="P62" s="693"/>
      <c r="Q62" s="694"/>
      <c r="R62" s="689"/>
      <c r="S62" s="347"/>
      <c r="IR62" s="58" t="e">
        <v>#REF!</v>
      </c>
    </row>
    <row r="63" spans="1:252" s="37" customFormat="1" ht="23.1" customHeight="1" thickBot="1">
      <c r="A63" s="61"/>
      <c r="B63" s="138"/>
      <c r="C63" s="138"/>
      <c r="D63" s="138"/>
      <c r="E63" s="138"/>
      <c r="F63" s="138"/>
      <c r="G63" s="138"/>
      <c r="H63" s="138"/>
      <c r="I63" s="138"/>
      <c r="J63" s="138"/>
      <c r="K63" s="63"/>
      <c r="L63" s="63"/>
      <c r="M63" s="22"/>
      <c r="N63" s="64"/>
      <c r="O63" s="64"/>
      <c r="P63" s="64"/>
      <c r="Q63" s="64"/>
      <c r="R63" s="65"/>
      <c r="S63" s="65"/>
      <c r="T63" s="36"/>
    </row>
    <row r="64" spans="1:252" ht="29.25" thickBot="1">
      <c r="A64" s="6" t="s">
        <v>96</v>
      </c>
      <c r="B64" s="61" t="str">
        <f>+B1</f>
        <v>令和５年度初任者研修（２年次・３年次を含む。）旅費執行状況調査表</v>
      </c>
      <c r="C64" s="61"/>
      <c r="D64" s="61"/>
      <c r="E64" s="61"/>
      <c r="F64" s="61"/>
      <c r="G64" s="61"/>
      <c r="H64" s="61"/>
      <c r="I64" s="61"/>
      <c r="J64" s="37"/>
      <c r="K64" s="37"/>
      <c r="L64" s="114" t="s">
        <v>24</v>
      </c>
      <c r="M64" s="115">
        <f>+P1</f>
        <v>2</v>
      </c>
      <c r="N64" s="37" t="s">
        <v>25</v>
      </c>
      <c r="O64" s="116" t="s">
        <v>82</v>
      </c>
      <c r="P64" s="61"/>
      <c r="Q64" s="61"/>
      <c r="R64" s="117"/>
      <c r="S64" s="92" t="s">
        <v>69</v>
      </c>
    </row>
    <row r="65" spans="1:21" ht="9.9499999999999993" customHeight="1">
      <c r="A65" s="1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21" ht="24" customHeight="1" thickBot="1">
      <c r="A66" s="14"/>
      <c r="B66" s="14"/>
      <c r="C66" s="106"/>
      <c r="D66" s="106"/>
      <c r="E66" s="106"/>
      <c r="F66" s="106"/>
      <c r="G66" s="106"/>
      <c r="H66" s="106"/>
      <c r="I66" s="698" t="s">
        <v>43</v>
      </c>
      <c r="J66" s="699"/>
      <c r="K66" s="351">
        <v>500000</v>
      </c>
      <c r="L66" s="352"/>
      <c r="M66" s="353"/>
      <c r="N66" s="317" t="s">
        <v>44</v>
      </c>
      <c r="O66" s="316"/>
      <c r="P66" s="685" t="s">
        <v>83</v>
      </c>
      <c r="Q66" s="686"/>
      <c r="R66" s="686"/>
      <c r="S66" s="687"/>
      <c r="T66" s="67"/>
    </row>
    <row r="67" spans="1:21" ht="29.25" thickBot="1">
      <c r="A67" s="331" t="s">
        <v>1</v>
      </c>
      <c r="B67" s="332"/>
      <c r="C67" s="333"/>
      <c r="D67" s="34" t="s">
        <v>88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U67" s="105"/>
    </row>
    <row r="68" spans="1:21" ht="10.5" customHeight="1" thickBot="1">
      <c r="A68" s="3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6"/>
      <c r="R68" s="22"/>
      <c r="S68" s="22"/>
    </row>
    <row r="69" spans="1:21" ht="21.95" customHeight="1">
      <c r="A69" s="70"/>
      <c r="B69" s="262" t="s">
        <v>13</v>
      </c>
      <c r="C69" s="265" t="s">
        <v>6</v>
      </c>
      <c r="D69" s="266"/>
      <c r="E69" s="238" t="s">
        <v>23</v>
      </c>
      <c r="F69" s="239"/>
      <c r="G69" s="239"/>
      <c r="H69" s="239"/>
      <c r="I69" s="239"/>
      <c r="J69" s="240"/>
      <c r="K69" s="354" t="s">
        <v>122</v>
      </c>
      <c r="L69" s="355"/>
      <c r="M69" s="355"/>
      <c r="N69" s="355"/>
      <c r="O69" s="355"/>
      <c r="P69" s="697"/>
      <c r="Q69" s="233" t="s">
        <v>0</v>
      </c>
      <c r="R69" s="234"/>
      <c r="S69" s="41"/>
    </row>
    <row r="70" spans="1:21" ht="21.95" customHeight="1">
      <c r="A70" s="70"/>
      <c r="B70" s="263"/>
      <c r="C70" s="237" t="s">
        <v>14</v>
      </c>
      <c r="D70" s="187"/>
      <c r="E70" s="185" t="s">
        <v>3</v>
      </c>
      <c r="F70" s="186"/>
      <c r="G70" s="186"/>
      <c r="H70" s="186"/>
      <c r="I70" s="186"/>
      <c r="J70" s="187"/>
      <c r="K70" s="242" t="s">
        <v>3</v>
      </c>
      <c r="L70" s="243"/>
      <c r="M70" s="243"/>
      <c r="N70" s="243"/>
      <c r="O70" s="243"/>
      <c r="P70" s="658"/>
      <c r="Q70" s="235"/>
      <c r="R70" s="236"/>
      <c r="S70" s="41"/>
    </row>
    <row r="71" spans="1:21" ht="21.95" customHeight="1" thickBot="1">
      <c r="A71" s="70"/>
      <c r="B71" s="264"/>
      <c r="C71" s="118" t="s">
        <v>2</v>
      </c>
      <c r="D71" s="119" t="s">
        <v>4</v>
      </c>
      <c r="E71" s="245">
        <v>45134</v>
      </c>
      <c r="F71" s="246"/>
      <c r="G71" s="247"/>
      <c r="H71" s="248" t="s">
        <v>73</v>
      </c>
      <c r="I71" s="249"/>
      <c r="J71" s="250"/>
      <c r="K71" s="251">
        <v>45229</v>
      </c>
      <c r="L71" s="252"/>
      <c r="M71" s="253"/>
      <c r="N71" s="254" t="s">
        <v>73</v>
      </c>
      <c r="O71" s="255"/>
      <c r="P71" s="657"/>
      <c r="Q71" s="295"/>
      <c r="R71" s="660"/>
      <c r="S71" s="41"/>
    </row>
    <row r="72" spans="1:21" ht="23.85" customHeight="1" thickBot="1">
      <c r="A72" s="70"/>
      <c r="B72" s="167" t="s">
        <v>74</v>
      </c>
      <c r="C72" s="168"/>
      <c r="D72" s="169"/>
      <c r="E72" s="256">
        <v>5500</v>
      </c>
      <c r="F72" s="257"/>
      <c r="G72" s="257"/>
      <c r="H72" s="257"/>
      <c r="I72" s="257"/>
      <c r="J72" s="258"/>
      <c r="K72" s="259">
        <v>5500</v>
      </c>
      <c r="L72" s="260"/>
      <c r="M72" s="260"/>
      <c r="N72" s="260"/>
      <c r="O72" s="260"/>
      <c r="P72" s="261"/>
      <c r="Q72" s="655">
        <f>SUM(E72:P72)</f>
        <v>11000</v>
      </c>
      <c r="R72" s="656"/>
      <c r="S72" s="41"/>
    </row>
    <row r="73" spans="1:21" ht="9.9499999999999993" customHeight="1" thickBot="1">
      <c r="A73" s="70"/>
      <c r="B73" s="120"/>
      <c r="C73" s="120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508"/>
      <c r="O73" s="508"/>
      <c r="P73" s="508"/>
      <c r="Q73" s="659"/>
      <c r="R73" s="659"/>
      <c r="S73" s="41"/>
    </row>
    <row r="74" spans="1:21" ht="21.95" customHeight="1">
      <c r="A74" s="70"/>
      <c r="B74" s="262" t="s">
        <v>13</v>
      </c>
      <c r="C74" s="265" t="s">
        <v>6</v>
      </c>
      <c r="D74" s="266"/>
      <c r="E74" s="238" t="s">
        <v>23</v>
      </c>
      <c r="F74" s="239"/>
      <c r="G74" s="239"/>
      <c r="H74" s="239"/>
      <c r="I74" s="239"/>
      <c r="J74" s="240"/>
      <c r="K74" s="238" t="s">
        <v>118</v>
      </c>
      <c r="L74" s="239"/>
      <c r="M74" s="239"/>
      <c r="N74" s="239"/>
      <c r="O74" s="239"/>
      <c r="P74" s="293"/>
      <c r="Q74" s="233" t="s">
        <v>0</v>
      </c>
      <c r="R74" s="234"/>
      <c r="S74" s="41"/>
    </row>
    <row r="75" spans="1:21" ht="21.95" customHeight="1">
      <c r="A75" s="70"/>
      <c r="B75" s="263"/>
      <c r="C75" s="237" t="s">
        <v>14</v>
      </c>
      <c r="D75" s="187"/>
      <c r="E75" s="185" t="s">
        <v>3</v>
      </c>
      <c r="F75" s="186"/>
      <c r="G75" s="186"/>
      <c r="H75" s="186"/>
      <c r="I75" s="186"/>
      <c r="J75" s="187"/>
      <c r="K75" s="185" t="s">
        <v>92</v>
      </c>
      <c r="L75" s="186"/>
      <c r="M75" s="186"/>
      <c r="N75" s="186"/>
      <c r="O75" s="186"/>
      <c r="P75" s="635"/>
      <c r="Q75" s="235"/>
      <c r="R75" s="236"/>
      <c r="S75" s="41"/>
    </row>
    <row r="76" spans="1:21" ht="21.95" customHeight="1" thickBot="1">
      <c r="A76" s="70"/>
      <c r="B76" s="264"/>
      <c r="C76" s="118" t="s">
        <v>2</v>
      </c>
      <c r="D76" s="119" t="s">
        <v>4</v>
      </c>
      <c r="E76" s="328" t="s">
        <v>124</v>
      </c>
      <c r="F76" s="329"/>
      <c r="G76" s="330"/>
      <c r="H76" s="248" t="s">
        <v>73</v>
      </c>
      <c r="I76" s="249"/>
      <c r="J76" s="250"/>
      <c r="K76" s="328" t="s">
        <v>87</v>
      </c>
      <c r="L76" s="329"/>
      <c r="M76" s="330"/>
      <c r="N76" s="248" t="s">
        <v>27</v>
      </c>
      <c r="O76" s="249"/>
      <c r="P76" s="683"/>
      <c r="Q76" s="295"/>
      <c r="R76" s="660"/>
      <c r="S76" s="41"/>
    </row>
    <row r="77" spans="1:21" ht="23.85" customHeight="1" thickBot="1">
      <c r="A77" s="70"/>
      <c r="B77" s="167"/>
      <c r="C77" s="168"/>
      <c r="D77" s="169"/>
      <c r="E77" s="259"/>
      <c r="F77" s="260"/>
      <c r="G77" s="260"/>
      <c r="H77" s="260"/>
      <c r="I77" s="260"/>
      <c r="J77" s="308"/>
      <c r="K77" s="322"/>
      <c r="L77" s="323"/>
      <c r="M77" s="323"/>
      <c r="N77" s="323"/>
      <c r="O77" s="323"/>
      <c r="P77" s="324"/>
      <c r="Q77" s="655">
        <v>0</v>
      </c>
      <c r="R77" s="656"/>
      <c r="S77" s="41"/>
    </row>
    <row r="78" spans="1:21" ht="9.9499999999999993" customHeight="1" thickBot="1">
      <c r="A78" s="70"/>
      <c r="B78" s="120"/>
      <c r="C78" s="120"/>
      <c r="D78" s="120"/>
      <c r="E78" s="121"/>
      <c r="F78" s="121"/>
      <c r="G78" s="121"/>
      <c r="H78" s="121"/>
      <c r="I78" s="121"/>
      <c r="J78" s="121"/>
      <c r="K78" s="121"/>
      <c r="L78" s="121"/>
      <c r="M78" s="121"/>
      <c r="N78" s="508"/>
      <c r="O78" s="508"/>
      <c r="P78" s="508"/>
      <c r="Q78" s="659"/>
      <c r="R78" s="659"/>
      <c r="S78" s="41"/>
    </row>
    <row r="79" spans="1:21" ht="21.95" customHeight="1">
      <c r="A79" s="70"/>
      <c r="B79" s="262" t="s">
        <v>13</v>
      </c>
      <c r="C79" s="265" t="s">
        <v>6</v>
      </c>
      <c r="D79" s="266"/>
      <c r="E79" s="238" t="s">
        <v>23</v>
      </c>
      <c r="F79" s="239"/>
      <c r="G79" s="239"/>
      <c r="H79" s="239"/>
      <c r="I79" s="239"/>
      <c r="J79" s="240"/>
      <c r="K79" s="238" t="s">
        <v>118</v>
      </c>
      <c r="L79" s="239"/>
      <c r="M79" s="239"/>
      <c r="N79" s="239"/>
      <c r="O79" s="239"/>
      <c r="P79" s="293"/>
      <c r="Q79" s="233" t="s">
        <v>0</v>
      </c>
      <c r="R79" s="234"/>
      <c r="S79" s="41"/>
    </row>
    <row r="80" spans="1:21" ht="21.95" customHeight="1">
      <c r="A80" s="70"/>
      <c r="B80" s="263"/>
      <c r="C80" s="237" t="s">
        <v>14</v>
      </c>
      <c r="D80" s="187"/>
      <c r="E80" s="185" t="s">
        <v>3</v>
      </c>
      <c r="F80" s="186"/>
      <c r="G80" s="186"/>
      <c r="H80" s="186"/>
      <c r="I80" s="186"/>
      <c r="J80" s="187"/>
      <c r="K80" s="185" t="s">
        <v>92</v>
      </c>
      <c r="L80" s="186"/>
      <c r="M80" s="186"/>
      <c r="N80" s="186"/>
      <c r="O80" s="186"/>
      <c r="P80" s="635"/>
      <c r="Q80" s="235"/>
      <c r="R80" s="236"/>
      <c r="S80" s="41"/>
    </row>
    <row r="81" spans="1:19" ht="21.95" customHeight="1" thickBot="1">
      <c r="A81" s="70"/>
      <c r="B81" s="264"/>
      <c r="C81" s="118" t="s">
        <v>2</v>
      </c>
      <c r="D81" s="119" t="s">
        <v>4</v>
      </c>
      <c r="E81" s="328" t="s">
        <v>124</v>
      </c>
      <c r="F81" s="329"/>
      <c r="G81" s="330"/>
      <c r="H81" s="248" t="s">
        <v>73</v>
      </c>
      <c r="I81" s="249"/>
      <c r="J81" s="250"/>
      <c r="K81" s="328" t="s">
        <v>87</v>
      </c>
      <c r="L81" s="329"/>
      <c r="M81" s="330"/>
      <c r="N81" s="248" t="s">
        <v>27</v>
      </c>
      <c r="O81" s="249"/>
      <c r="P81" s="683"/>
      <c r="Q81" s="295"/>
      <c r="R81" s="660"/>
      <c r="S81" s="41"/>
    </row>
    <row r="82" spans="1:19" ht="23.85" customHeight="1" thickBot="1">
      <c r="A82" s="70"/>
      <c r="B82" s="167"/>
      <c r="C82" s="168"/>
      <c r="D82" s="169"/>
      <c r="E82" s="259"/>
      <c r="F82" s="260"/>
      <c r="G82" s="260"/>
      <c r="H82" s="260"/>
      <c r="I82" s="260"/>
      <c r="J82" s="308"/>
      <c r="K82" s="322"/>
      <c r="L82" s="323"/>
      <c r="M82" s="323"/>
      <c r="N82" s="323"/>
      <c r="O82" s="323"/>
      <c r="P82" s="324"/>
      <c r="Q82" s="655">
        <v>0</v>
      </c>
      <c r="R82" s="656"/>
      <c r="S82" s="41"/>
    </row>
    <row r="83" spans="1:19" ht="9.9499999999999993" customHeight="1" thickBot="1">
      <c r="A83" s="70"/>
      <c r="B83" s="120"/>
      <c r="C83" s="120"/>
      <c r="D83" s="120"/>
      <c r="E83" s="121"/>
      <c r="F83" s="121"/>
      <c r="G83" s="121"/>
      <c r="H83" s="121"/>
      <c r="I83" s="121"/>
      <c r="J83" s="121"/>
      <c r="K83" s="121"/>
      <c r="L83" s="121"/>
      <c r="M83" s="121"/>
      <c r="N83" s="508"/>
      <c r="O83" s="508"/>
      <c r="P83" s="508"/>
      <c r="Q83" s="659"/>
      <c r="R83" s="659"/>
      <c r="S83" s="41"/>
    </row>
    <row r="84" spans="1:19" ht="21.95" customHeight="1">
      <c r="A84" s="70"/>
      <c r="B84" s="262" t="s">
        <v>13</v>
      </c>
      <c r="C84" s="265" t="s">
        <v>6</v>
      </c>
      <c r="D84" s="266"/>
      <c r="E84" s="238" t="s">
        <v>23</v>
      </c>
      <c r="F84" s="239"/>
      <c r="G84" s="239"/>
      <c r="H84" s="239"/>
      <c r="I84" s="239"/>
      <c r="J84" s="240"/>
      <c r="K84" s="238" t="s">
        <v>118</v>
      </c>
      <c r="L84" s="239"/>
      <c r="M84" s="239"/>
      <c r="N84" s="239"/>
      <c r="O84" s="239"/>
      <c r="P84" s="293"/>
      <c r="Q84" s="233" t="s">
        <v>0</v>
      </c>
      <c r="R84" s="234"/>
      <c r="S84" s="41"/>
    </row>
    <row r="85" spans="1:19" ht="21.95" customHeight="1">
      <c r="A85" s="70"/>
      <c r="B85" s="263"/>
      <c r="C85" s="237" t="s">
        <v>14</v>
      </c>
      <c r="D85" s="187"/>
      <c r="E85" s="185" t="s">
        <v>3</v>
      </c>
      <c r="F85" s="186"/>
      <c r="G85" s="186"/>
      <c r="H85" s="186"/>
      <c r="I85" s="186"/>
      <c r="J85" s="187"/>
      <c r="K85" s="185" t="s">
        <v>92</v>
      </c>
      <c r="L85" s="186"/>
      <c r="M85" s="186"/>
      <c r="N85" s="186"/>
      <c r="O85" s="186"/>
      <c r="P85" s="635"/>
      <c r="Q85" s="235"/>
      <c r="R85" s="236"/>
      <c r="S85" s="41"/>
    </row>
    <row r="86" spans="1:19" ht="21.95" customHeight="1" thickBot="1">
      <c r="A86" s="70"/>
      <c r="B86" s="264"/>
      <c r="C86" s="118" t="s">
        <v>2</v>
      </c>
      <c r="D86" s="119" t="s">
        <v>4</v>
      </c>
      <c r="E86" s="328" t="s">
        <v>124</v>
      </c>
      <c r="F86" s="329"/>
      <c r="G86" s="330"/>
      <c r="H86" s="248" t="s">
        <v>135</v>
      </c>
      <c r="I86" s="249"/>
      <c r="J86" s="250"/>
      <c r="K86" s="328" t="s">
        <v>87</v>
      </c>
      <c r="L86" s="329"/>
      <c r="M86" s="330"/>
      <c r="N86" s="248" t="s">
        <v>27</v>
      </c>
      <c r="O86" s="249"/>
      <c r="P86" s="683"/>
      <c r="Q86" s="295"/>
      <c r="R86" s="660"/>
      <c r="S86" s="41"/>
    </row>
    <row r="87" spans="1:19" ht="23.85" customHeight="1" thickBot="1">
      <c r="A87" s="70"/>
      <c r="B87" s="167"/>
      <c r="C87" s="168"/>
      <c r="D87" s="169"/>
      <c r="E87" s="259"/>
      <c r="F87" s="260"/>
      <c r="G87" s="260"/>
      <c r="H87" s="260"/>
      <c r="I87" s="260"/>
      <c r="J87" s="308"/>
      <c r="K87" s="322"/>
      <c r="L87" s="323"/>
      <c r="M87" s="323"/>
      <c r="N87" s="323"/>
      <c r="O87" s="323"/>
      <c r="P87" s="324"/>
      <c r="Q87" s="655">
        <v>0</v>
      </c>
      <c r="R87" s="656"/>
      <c r="S87" s="41"/>
    </row>
    <row r="88" spans="1:19" ht="9.9499999999999993" customHeight="1" thickBot="1">
      <c r="A88" s="70"/>
      <c r="B88" s="120"/>
      <c r="C88" s="120"/>
      <c r="D88" s="120"/>
      <c r="E88" s="121"/>
      <c r="F88" s="121"/>
      <c r="G88" s="121"/>
      <c r="H88" s="121"/>
      <c r="I88" s="121"/>
      <c r="J88" s="121"/>
      <c r="K88" s="121"/>
      <c r="L88" s="121"/>
      <c r="M88" s="121"/>
      <c r="N88" s="508"/>
      <c r="O88" s="508"/>
      <c r="P88" s="508"/>
      <c r="Q88" s="659"/>
      <c r="R88" s="659"/>
      <c r="S88" s="41"/>
    </row>
    <row r="89" spans="1:19" ht="21.95" customHeight="1">
      <c r="A89" s="70"/>
      <c r="B89" s="262" t="s">
        <v>13</v>
      </c>
      <c r="C89" s="265" t="s">
        <v>6</v>
      </c>
      <c r="D89" s="266"/>
      <c r="E89" s="238" t="s">
        <v>23</v>
      </c>
      <c r="F89" s="239"/>
      <c r="G89" s="239"/>
      <c r="H89" s="239"/>
      <c r="I89" s="239"/>
      <c r="J89" s="240"/>
      <c r="K89" s="238" t="s">
        <v>118</v>
      </c>
      <c r="L89" s="239"/>
      <c r="M89" s="239"/>
      <c r="N89" s="239"/>
      <c r="O89" s="239"/>
      <c r="P89" s="293"/>
      <c r="Q89" s="233" t="s">
        <v>0</v>
      </c>
      <c r="R89" s="234"/>
      <c r="S89" s="41"/>
    </row>
    <row r="90" spans="1:19" ht="21.95" customHeight="1">
      <c r="A90" s="70"/>
      <c r="B90" s="263"/>
      <c r="C90" s="237" t="s">
        <v>14</v>
      </c>
      <c r="D90" s="187"/>
      <c r="E90" s="185" t="s">
        <v>3</v>
      </c>
      <c r="F90" s="186"/>
      <c r="G90" s="186"/>
      <c r="H90" s="186"/>
      <c r="I90" s="186"/>
      <c r="J90" s="187"/>
      <c r="K90" s="185" t="s">
        <v>92</v>
      </c>
      <c r="L90" s="186"/>
      <c r="M90" s="186"/>
      <c r="N90" s="186"/>
      <c r="O90" s="186"/>
      <c r="P90" s="635"/>
      <c r="Q90" s="235"/>
      <c r="R90" s="236"/>
      <c r="S90" s="41"/>
    </row>
    <row r="91" spans="1:19" ht="21.95" customHeight="1" thickBot="1">
      <c r="A91" s="70"/>
      <c r="B91" s="264"/>
      <c r="C91" s="118" t="s">
        <v>2</v>
      </c>
      <c r="D91" s="119" t="s">
        <v>4</v>
      </c>
      <c r="E91" s="328" t="s">
        <v>124</v>
      </c>
      <c r="F91" s="329"/>
      <c r="G91" s="330"/>
      <c r="H91" s="248" t="s">
        <v>73</v>
      </c>
      <c r="I91" s="249"/>
      <c r="J91" s="250"/>
      <c r="K91" s="328" t="s">
        <v>87</v>
      </c>
      <c r="L91" s="329"/>
      <c r="M91" s="330"/>
      <c r="N91" s="248" t="s">
        <v>27</v>
      </c>
      <c r="O91" s="249"/>
      <c r="P91" s="683"/>
      <c r="Q91" s="295"/>
      <c r="R91" s="660"/>
      <c r="S91" s="41"/>
    </row>
    <row r="92" spans="1:19" ht="23.85" customHeight="1" thickBot="1">
      <c r="A92" s="70"/>
      <c r="B92" s="167"/>
      <c r="C92" s="168"/>
      <c r="D92" s="169"/>
      <c r="E92" s="259"/>
      <c r="F92" s="260"/>
      <c r="G92" s="260"/>
      <c r="H92" s="260"/>
      <c r="I92" s="260"/>
      <c r="J92" s="308"/>
      <c r="K92" s="322"/>
      <c r="L92" s="323"/>
      <c r="M92" s="323"/>
      <c r="N92" s="323"/>
      <c r="O92" s="323"/>
      <c r="P92" s="324"/>
      <c r="Q92" s="655">
        <v>0</v>
      </c>
      <c r="R92" s="656"/>
      <c r="S92" s="41"/>
    </row>
    <row r="93" spans="1:19" ht="9.9499999999999993" customHeight="1" thickBot="1">
      <c r="A93" s="70"/>
      <c r="B93" s="120"/>
      <c r="C93" s="120"/>
      <c r="D93" s="120"/>
      <c r="E93" s="121"/>
      <c r="F93" s="121"/>
      <c r="G93" s="121"/>
      <c r="H93" s="121"/>
      <c r="I93" s="121"/>
      <c r="J93" s="121"/>
      <c r="K93" s="121"/>
      <c r="L93" s="121"/>
      <c r="M93" s="121"/>
      <c r="N93" s="508"/>
      <c r="O93" s="508"/>
      <c r="P93" s="508"/>
      <c r="Q93" s="659"/>
      <c r="R93" s="659"/>
      <c r="S93" s="41"/>
    </row>
    <row r="94" spans="1:19" ht="21.95" customHeight="1">
      <c r="A94" s="70"/>
      <c r="B94" s="262" t="s">
        <v>13</v>
      </c>
      <c r="C94" s="265" t="s">
        <v>6</v>
      </c>
      <c r="D94" s="266"/>
      <c r="E94" s="238" t="s">
        <v>23</v>
      </c>
      <c r="F94" s="239"/>
      <c r="G94" s="239"/>
      <c r="H94" s="239"/>
      <c r="I94" s="239"/>
      <c r="J94" s="240"/>
      <c r="K94" s="238" t="s">
        <v>118</v>
      </c>
      <c r="L94" s="239"/>
      <c r="M94" s="239"/>
      <c r="N94" s="239"/>
      <c r="O94" s="239"/>
      <c r="P94" s="293"/>
      <c r="Q94" s="233" t="s">
        <v>0</v>
      </c>
      <c r="R94" s="234"/>
      <c r="S94" s="41"/>
    </row>
    <row r="95" spans="1:19" ht="21.95" customHeight="1">
      <c r="A95" s="70"/>
      <c r="B95" s="263"/>
      <c r="C95" s="237" t="s">
        <v>14</v>
      </c>
      <c r="D95" s="187"/>
      <c r="E95" s="185" t="s">
        <v>3</v>
      </c>
      <c r="F95" s="186"/>
      <c r="G95" s="186"/>
      <c r="H95" s="186"/>
      <c r="I95" s="186"/>
      <c r="J95" s="187"/>
      <c r="K95" s="185" t="s">
        <v>92</v>
      </c>
      <c r="L95" s="186"/>
      <c r="M95" s="186"/>
      <c r="N95" s="186"/>
      <c r="O95" s="186"/>
      <c r="P95" s="635"/>
      <c r="Q95" s="235"/>
      <c r="R95" s="236"/>
      <c r="S95" s="41"/>
    </row>
    <row r="96" spans="1:19" ht="21.95" customHeight="1" thickBot="1">
      <c r="A96" s="70"/>
      <c r="B96" s="264"/>
      <c r="C96" s="118" t="s">
        <v>2</v>
      </c>
      <c r="D96" s="119" t="s">
        <v>4</v>
      </c>
      <c r="E96" s="328" t="s">
        <v>124</v>
      </c>
      <c r="F96" s="329"/>
      <c r="G96" s="330"/>
      <c r="H96" s="248" t="s">
        <v>73</v>
      </c>
      <c r="I96" s="249"/>
      <c r="J96" s="250"/>
      <c r="K96" s="328" t="s">
        <v>87</v>
      </c>
      <c r="L96" s="329"/>
      <c r="M96" s="330"/>
      <c r="N96" s="248" t="s">
        <v>27</v>
      </c>
      <c r="O96" s="249"/>
      <c r="P96" s="683"/>
      <c r="Q96" s="295"/>
      <c r="R96" s="660"/>
      <c r="S96" s="41"/>
    </row>
    <row r="97" spans="1:19" ht="23.85" customHeight="1" thickBot="1">
      <c r="A97" s="70"/>
      <c r="B97" s="167"/>
      <c r="C97" s="168"/>
      <c r="D97" s="169"/>
      <c r="E97" s="259"/>
      <c r="F97" s="260"/>
      <c r="G97" s="260"/>
      <c r="H97" s="260"/>
      <c r="I97" s="260"/>
      <c r="J97" s="308"/>
      <c r="K97" s="322"/>
      <c r="L97" s="323"/>
      <c r="M97" s="323"/>
      <c r="N97" s="323"/>
      <c r="O97" s="323"/>
      <c r="P97" s="324"/>
      <c r="Q97" s="655">
        <v>0</v>
      </c>
      <c r="R97" s="656"/>
      <c r="S97" s="41"/>
    </row>
    <row r="98" spans="1:19" ht="9.9499999999999993" customHeight="1" thickBot="1">
      <c r="A98" s="70"/>
      <c r="B98" s="71"/>
      <c r="C98" s="71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677"/>
      <c r="O98" s="677"/>
      <c r="P98" s="677"/>
      <c r="Q98" s="650"/>
      <c r="R98" s="650"/>
      <c r="S98" s="41"/>
    </row>
    <row r="99" spans="1:19" ht="28.5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208" t="s">
        <v>41</v>
      </c>
      <c r="M99" s="652"/>
      <c r="N99" s="652"/>
      <c r="O99" s="653"/>
      <c r="P99" s="651">
        <f>SUM(Q72:R97)</f>
        <v>11000</v>
      </c>
      <c r="Q99" s="211"/>
      <c r="R99" s="212"/>
      <c r="S99" s="41"/>
    </row>
    <row r="100" spans="1:19" ht="29.25" thickBot="1">
      <c r="A100" s="331" t="s">
        <v>22</v>
      </c>
      <c r="B100" s="332"/>
      <c r="C100" s="333"/>
      <c r="D100" s="34" t="s">
        <v>90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10.5" customHeight="1" thickBot="1">
      <c r="A101" s="35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6"/>
      <c r="R101" s="22"/>
      <c r="S101" s="22"/>
    </row>
    <row r="102" spans="1:19" ht="21.95" customHeight="1">
      <c r="A102" s="70"/>
      <c r="B102" s="191" t="s">
        <v>13</v>
      </c>
      <c r="C102" s="183" t="s">
        <v>6</v>
      </c>
      <c r="D102" s="184"/>
      <c r="E102" s="205" t="s">
        <v>28</v>
      </c>
      <c r="F102" s="206"/>
      <c r="G102" s="206"/>
      <c r="H102" s="206"/>
      <c r="I102" s="206"/>
      <c r="J102" s="207"/>
      <c r="K102" s="462" t="s">
        <v>144</v>
      </c>
      <c r="L102" s="463"/>
      <c r="M102" s="463"/>
      <c r="N102" s="463"/>
      <c r="O102" s="463"/>
      <c r="P102" s="756"/>
      <c r="Q102" s="195" t="s">
        <v>0</v>
      </c>
      <c r="R102" s="196"/>
      <c r="S102" s="41"/>
    </row>
    <row r="103" spans="1:19" ht="21.95" customHeight="1">
      <c r="A103" s="70"/>
      <c r="B103" s="192"/>
      <c r="C103" s="214" t="s">
        <v>14</v>
      </c>
      <c r="D103" s="190"/>
      <c r="E103" s="188" t="s">
        <v>78</v>
      </c>
      <c r="F103" s="189"/>
      <c r="G103" s="189"/>
      <c r="H103" s="189"/>
      <c r="I103" s="189"/>
      <c r="J103" s="190"/>
      <c r="K103" s="218" t="s">
        <v>3</v>
      </c>
      <c r="L103" s="219"/>
      <c r="M103" s="219"/>
      <c r="N103" s="219"/>
      <c r="O103" s="219"/>
      <c r="P103" s="654"/>
      <c r="Q103" s="197"/>
      <c r="R103" s="198"/>
      <c r="S103" s="41"/>
    </row>
    <row r="104" spans="1:19" ht="21.95" customHeight="1" thickBot="1">
      <c r="A104" s="70"/>
      <c r="B104" s="193"/>
      <c r="C104" s="100" t="s">
        <v>2</v>
      </c>
      <c r="D104" s="101" t="s">
        <v>4</v>
      </c>
      <c r="E104" s="173">
        <v>45287</v>
      </c>
      <c r="F104" s="174"/>
      <c r="G104" s="175"/>
      <c r="H104" s="170" t="s">
        <v>66</v>
      </c>
      <c r="I104" s="171"/>
      <c r="J104" s="172"/>
      <c r="K104" s="627">
        <v>45198</v>
      </c>
      <c r="L104" s="628"/>
      <c r="M104" s="629"/>
      <c r="N104" s="254" t="s">
        <v>73</v>
      </c>
      <c r="O104" s="255"/>
      <c r="P104" s="657"/>
      <c r="Q104" s="646"/>
      <c r="R104" s="647"/>
      <c r="S104" s="41"/>
    </row>
    <row r="105" spans="1:19" ht="23.85" customHeight="1" thickBot="1">
      <c r="A105" s="70"/>
      <c r="B105" s="167" t="s">
        <v>75</v>
      </c>
      <c r="C105" s="168"/>
      <c r="D105" s="169"/>
      <c r="E105" s="199">
        <v>300</v>
      </c>
      <c r="F105" s="200"/>
      <c r="G105" s="200"/>
      <c r="H105" s="200"/>
      <c r="I105" s="200"/>
      <c r="J105" s="201"/>
      <c r="K105" s="199">
        <v>5500</v>
      </c>
      <c r="L105" s="200"/>
      <c r="M105" s="200"/>
      <c r="N105" s="200"/>
      <c r="O105" s="200"/>
      <c r="P105" s="220"/>
      <c r="Q105" s="648">
        <f>SUM(E105:P105)</f>
        <v>5800</v>
      </c>
      <c r="R105" s="649"/>
      <c r="S105" s="41"/>
    </row>
    <row r="106" spans="1:19" ht="9.9499999999999993" customHeight="1" thickBot="1">
      <c r="A106" s="73"/>
      <c r="B106" s="213" t="s">
        <v>12</v>
      </c>
      <c r="C106" s="213"/>
      <c r="D106" s="213"/>
      <c r="E106" s="305"/>
      <c r="F106" s="305"/>
      <c r="G106" s="305"/>
      <c r="H106" s="305"/>
      <c r="I106" s="305"/>
      <c r="J106" s="305"/>
      <c r="K106" s="140"/>
      <c r="L106" s="140"/>
      <c r="M106" s="140"/>
      <c r="N106" s="305"/>
      <c r="O106" s="305"/>
      <c r="P106" s="305"/>
      <c r="Q106" s="650"/>
      <c r="R106" s="650"/>
      <c r="S106" s="74"/>
    </row>
    <row r="107" spans="1:19" ht="21.95" customHeight="1">
      <c r="A107" s="70"/>
      <c r="B107" s="191" t="s">
        <v>13</v>
      </c>
      <c r="C107" s="183" t="s">
        <v>6</v>
      </c>
      <c r="D107" s="184"/>
      <c r="E107" s="205" t="s">
        <v>28</v>
      </c>
      <c r="F107" s="206"/>
      <c r="G107" s="206"/>
      <c r="H107" s="206"/>
      <c r="I107" s="206"/>
      <c r="J107" s="207"/>
      <c r="K107" s="205" t="s">
        <v>118</v>
      </c>
      <c r="L107" s="206"/>
      <c r="M107" s="206"/>
      <c r="N107" s="206"/>
      <c r="O107" s="206"/>
      <c r="P107" s="644"/>
      <c r="Q107" s="195" t="s">
        <v>0</v>
      </c>
      <c r="R107" s="196"/>
      <c r="S107" s="41"/>
    </row>
    <row r="108" spans="1:19" ht="21.95" customHeight="1">
      <c r="A108" s="70"/>
      <c r="B108" s="192"/>
      <c r="C108" s="214" t="s">
        <v>14</v>
      </c>
      <c r="D108" s="190"/>
      <c r="E108" s="188" t="s">
        <v>78</v>
      </c>
      <c r="F108" s="189"/>
      <c r="G108" s="189"/>
      <c r="H108" s="189"/>
      <c r="I108" s="189"/>
      <c r="J108" s="190"/>
      <c r="K108" s="188" t="s">
        <v>92</v>
      </c>
      <c r="L108" s="189"/>
      <c r="M108" s="189"/>
      <c r="N108" s="189"/>
      <c r="O108" s="189"/>
      <c r="P108" s="634"/>
      <c r="Q108" s="197"/>
      <c r="R108" s="198"/>
      <c r="S108" s="41"/>
    </row>
    <row r="109" spans="1:19" ht="21.95" customHeight="1" thickBot="1">
      <c r="A109" s="70"/>
      <c r="B109" s="193"/>
      <c r="C109" s="100" t="s">
        <v>2</v>
      </c>
      <c r="D109" s="101" t="s">
        <v>4</v>
      </c>
      <c r="E109" s="173">
        <v>45287</v>
      </c>
      <c r="F109" s="174"/>
      <c r="G109" s="175"/>
      <c r="H109" s="170" t="s">
        <v>66</v>
      </c>
      <c r="I109" s="171"/>
      <c r="J109" s="172"/>
      <c r="K109" s="173" t="s">
        <v>87</v>
      </c>
      <c r="L109" s="174"/>
      <c r="M109" s="175"/>
      <c r="N109" s="170" t="s">
        <v>27</v>
      </c>
      <c r="O109" s="171"/>
      <c r="P109" s="645"/>
      <c r="Q109" s="646"/>
      <c r="R109" s="647"/>
      <c r="S109" s="41"/>
    </row>
    <row r="110" spans="1:19" ht="23.85" customHeight="1" thickBot="1">
      <c r="A110" s="70"/>
      <c r="B110" s="167"/>
      <c r="C110" s="168"/>
      <c r="D110" s="169"/>
      <c r="E110" s="199"/>
      <c r="F110" s="200"/>
      <c r="G110" s="200"/>
      <c r="H110" s="200"/>
      <c r="I110" s="200"/>
      <c r="J110" s="201"/>
      <c r="K110" s="202"/>
      <c r="L110" s="203"/>
      <c r="M110" s="203"/>
      <c r="N110" s="203"/>
      <c r="O110" s="203"/>
      <c r="P110" s="204"/>
      <c r="Q110" s="648">
        <v>0</v>
      </c>
      <c r="R110" s="649"/>
      <c r="S110" s="41"/>
    </row>
    <row r="111" spans="1:19" ht="9.9499999999999993" customHeight="1" thickBot="1">
      <c r="A111" s="73"/>
      <c r="B111" s="213" t="s">
        <v>12</v>
      </c>
      <c r="C111" s="213"/>
      <c r="D111" s="213"/>
      <c r="E111" s="305"/>
      <c r="F111" s="305"/>
      <c r="G111" s="305"/>
      <c r="H111" s="305"/>
      <c r="I111" s="305"/>
      <c r="J111" s="305"/>
      <c r="K111" s="134"/>
      <c r="L111" s="134"/>
      <c r="M111" s="134"/>
      <c r="N111" s="305"/>
      <c r="O111" s="305"/>
      <c r="P111" s="305"/>
      <c r="Q111" s="650"/>
      <c r="R111" s="650"/>
      <c r="S111" s="74"/>
    </row>
    <row r="112" spans="1:19" ht="21.95" customHeight="1">
      <c r="A112" s="70"/>
      <c r="B112" s="191" t="s">
        <v>13</v>
      </c>
      <c r="C112" s="183" t="s">
        <v>6</v>
      </c>
      <c r="D112" s="184"/>
      <c r="E112" s="205" t="s">
        <v>28</v>
      </c>
      <c r="F112" s="206"/>
      <c r="G112" s="206"/>
      <c r="H112" s="206"/>
      <c r="I112" s="206"/>
      <c r="J112" s="207"/>
      <c r="K112" s="205" t="s">
        <v>118</v>
      </c>
      <c r="L112" s="206"/>
      <c r="M112" s="206"/>
      <c r="N112" s="206"/>
      <c r="O112" s="206"/>
      <c r="P112" s="644"/>
      <c r="Q112" s="195" t="s">
        <v>0</v>
      </c>
      <c r="R112" s="196"/>
      <c r="S112" s="41"/>
    </row>
    <row r="113" spans="1:19" ht="21.95" customHeight="1">
      <c r="A113" s="70"/>
      <c r="B113" s="192"/>
      <c r="C113" s="214" t="s">
        <v>14</v>
      </c>
      <c r="D113" s="190"/>
      <c r="E113" s="188" t="s">
        <v>78</v>
      </c>
      <c r="F113" s="189"/>
      <c r="G113" s="189"/>
      <c r="H113" s="189"/>
      <c r="I113" s="189"/>
      <c r="J113" s="190"/>
      <c r="K113" s="188" t="s">
        <v>92</v>
      </c>
      <c r="L113" s="189"/>
      <c r="M113" s="189"/>
      <c r="N113" s="189"/>
      <c r="O113" s="189"/>
      <c r="P113" s="634"/>
      <c r="Q113" s="197"/>
      <c r="R113" s="198"/>
      <c r="S113" s="41"/>
    </row>
    <row r="114" spans="1:19" ht="21.95" customHeight="1" thickBot="1">
      <c r="A114" s="70"/>
      <c r="B114" s="193"/>
      <c r="C114" s="100" t="s">
        <v>2</v>
      </c>
      <c r="D114" s="101" t="s">
        <v>4</v>
      </c>
      <c r="E114" s="173">
        <v>45287</v>
      </c>
      <c r="F114" s="174"/>
      <c r="G114" s="175"/>
      <c r="H114" s="170" t="s">
        <v>66</v>
      </c>
      <c r="I114" s="171"/>
      <c r="J114" s="172"/>
      <c r="K114" s="173" t="s">
        <v>87</v>
      </c>
      <c r="L114" s="174"/>
      <c r="M114" s="175"/>
      <c r="N114" s="170" t="s">
        <v>27</v>
      </c>
      <c r="O114" s="171"/>
      <c r="P114" s="645"/>
      <c r="Q114" s="646"/>
      <c r="R114" s="647"/>
      <c r="S114" s="41"/>
    </row>
    <row r="115" spans="1:19" ht="23.85" customHeight="1" thickBot="1">
      <c r="A115" s="70"/>
      <c r="B115" s="167"/>
      <c r="C115" s="168"/>
      <c r="D115" s="169"/>
      <c r="E115" s="199"/>
      <c r="F115" s="200"/>
      <c r="G115" s="200"/>
      <c r="H115" s="200"/>
      <c r="I115" s="200"/>
      <c r="J115" s="201"/>
      <c r="K115" s="202"/>
      <c r="L115" s="203"/>
      <c r="M115" s="203"/>
      <c r="N115" s="203"/>
      <c r="O115" s="203"/>
      <c r="P115" s="204"/>
      <c r="Q115" s="648">
        <v>0</v>
      </c>
      <c r="R115" s="649"/>
      <c r="S115" s="41"/>
    </row>
    <row r="116" spans="1:19" ht="9.9499999999999993" customHeight="1" thickBot="1">
      <c r="A116" s="73"/>
      <c r="B116" s="213" t="s">
        <v>12</v>
      </c>
      <c r="C116" s="213"/>
      <c r="D116" s="213"/>
      <c r="E116" s="305"/>
      <c r="F116" s="305"/>
      <c r="G116" s="305"/>
      <c r="H116" s="305"/>
      <c r="I116" s="305"/>
      <c r="J116" s="305"/>
      <c r="K116" s="134"/>
      <c r="L116" s="134"/>
      <c r="M116" s="134"/>
      <c r="N116" s="305"/>
      <c r="O116" s="305"/>
      <c r="P116" s="305"/>
      <c r="Q116" s="650"/>
      <c r="R116" s="650"/>
      <c r="S116" s="74"/>
    </row>
    <row r="117" spans="1:19" ht="21.95" customHeight="1">
      <c r="A117" s="70"/>
      <c r="B117" s="191" t="s">
        <v>13</v>
      </c>
      <c r="C117" s="183" t="s">
        <v>6</v>
      </c>
      <c r="D117" s="184"/>
      <c r="E117" s="205" t="s">
        <v>28</v>
      </c>
      <c r="F117" s="206"/>
      <c r="G117" s="206"/>
      <c r="H117" s="206"/>
      <c r="I117" s="206"/>
      <c r="J117" s="207"/>
      <c r="K117" s="205" t="s">
        <v>118</v>
      </c>
      <c r="L117" s="206"/>
      <c r="M117" s="206"/>
      <c r="N117" s="206"/>
      <c r="O117" s="206"/>
      <c r="P117" s="644"/>
      <c r="Q117" s="195" t="s">
        <v>0</v>
      </c>
      <c r="R117" s="196"/>
      <c r="S117" s="41"/>
    </row>
    <row r="118" spans="1:19" ht="21.95" customHeight="1">
      <c r="A118" s="70"/>
      <c r="B118" s="192"/>
      <c r="C118" s="214" t="s">
        <v>14</v>
      </c>
      <c r="D118" s="190"/>
      <c r="E118" s="188" t="s">
        <v>78</v>
      </c>
      <c r="F118" s="189"/>
      <c r="G118" s="189"/>
      <c r="H118" s="189"/>
      <c r="I118" s="189"/>
      <c r="J118" s="190"/>
      <c r="K118" s="188" t="s">
        <v>92</v>
      </c>
      <c r="L118" s="189"/>
      <c r="M118" s="189"/>
      <c r="N118" s="189"/>
      <c r="O118" s="189"/>
      <c r="P118" s="634"/>
      <c r="Q118" s="197"/>
      <c r="R118" s="198"/>
      <c r="S118" s="41"/>
    </row>
    <row r="119" spans="1:19" ht="21.95" customHeight="1" thickBot="1">
      <c r="A119" s="70"/>
      <c r="B119" s="193"/>
      <c r="C119" s="100" t="s">
        <v>2</v>
      </c>
      <c r="D119" s="101" t="s">
        <v>4</v>
      </c>
      <c r="E119" s="173">
        <v>45287</v>
      </c>
      <c r="F119" s="174"/>
      <c r="G119" s="175"/>
      <c r="H119" s="170" t="s">
        <v>66</v>
      </c>
      <c r="I119" s="171"/>
      <c r="J119" s="172"/>
      <c r="K119" s="173" t="s">
        <v>87</v>
      </c>
      <c r="L119" s="174"/>
      <c r="M119" s="175"/>
      <c r="N119" s="170" t="s">
        <v>27</v>
      </c>
      <c r="O119" s="171"/>
      <c r="P119" s="645"/>
      <c r="Q119" s="646"/>
      <c r="R119" s="647"/>
      <c r="S119" s="41"/>
    </row>
    <row r="120" spans="1:19" ht="23.85" customHeight="1" thickBot="1">
      <c r="A120" s="70"/>
      <c r="B120" s="167"/>
      <c r="C120" s="168"/>
      <c r="D120" s="169"/>
      <c r="E120" s="199"/>
      <c r="F120" s="200"/>
      <c r="G120" s="200"/>
      <c r="H120" s="200"/>
      <c r="I120" s="200"/>
      <c r="J120" s="201"/>
      <c r="K120" s="202"/>
      <c r="L120" s="203"/>
      <c r="M120" s="203"/>
      <c r="N120" s="203"/>
      <c r="O120" s="203"/>
      <c r="P120" s="204"/>
      <c r="Q120" s="648">
        <v>0</v>
      </c>
      <c r="R120" s="649"/>
      <c r="S120" s="41"/>
    </row>
    <row r="121" spans="1:19" ht="9.9499999999999993" customHeight="1" thickBot="1">
      <c r="A121" s="73"/>
      <c r="B121" s="213" t="s">
        <v>12</v>
      </c>
      <c r="C121" s="213"/>
      <c r="D121" s="213"/>
      <c r="E121" s="305"/>
      <c r="F121" s="305"/>
      <c r="G121" s="305"/>
      <c r="H121" s="305"/>
      <c r="I121" s="305"/>
      <c r="J121" s="305"/>
      <c r="K121" s="134"/>
      <c r="L121" s="134"/>
      <c r="M121" s="134"/>
      <c r="N121" s="305"/>
      <c r="O121" s="305"/>
      <c r="P121" s="305"/>
      <c r="Q121" s="650"/>
      <c r="R121" s="650"/>
      <c r="S121" s="74"/>
    </row>
    <row r="122" spans="1:19" ht="21.95" customHeight="1">
      <c r="A122" s="70"/>
      <c r="B122" s="191" t="s">
        <v>13</v>
      </c>
      <c r="C122" s="183" t="s">
        <v>6</v>
      </c>
      <c r="D122" s="184"/>
      <c r="E122" s="205" t="s">
        <v>28</v>
      </c>
      <c r="F122" s="206"/>
      <c r="G122" s="206"/>
      <c r="H122" s="206"/>
      <c r="I122" s="206"/>
      <c r="J122" s="207"/>
      <c r="K122" s="205" t="s">
        <v>118</v>
      </c>
      <c r="L122" s="206"/>
      <c r="M122" s="206"/>
      <c r="N122" s="206"/>
      <c r="O122" s="206"/>
      <c r="P122" s="644"/>
      <c r="Q122" s="195" t="s">
        <v>0</v>
      </c>
      <c r="R122" s="196"/>
      <c r="S122" s="41"/>
    </row>
    <row r="123" spans="1:19" ht="21.95" customHeight="1">
      <c r="A123" s="70"/>
      <c r="B123" s="192"/>
      <c r="C123" s="214" t="s">
        <v>14</v>
      </c>
      <c r="D123" s="190"/>
      <c r="E123" s="188" t="s">
        <v>78</v>
      </c>
      <c r="F123" s="189"/>
      <c r="G123" s="189"/>
      <c r="H123" s="189"/>
      <c r="I123" s="189"/>
      <c r="J123" s="190"/>
      <c r="K123" s="188" t="s">
        <v>92</v>
      </c>
      <c r="L123" s="189"/>
      <c r="M123" s="189"/>
      <c r="N123" s="189"/>
      <c r="O123" s="189"/>
      <c r="P123" s="634"/>
      <c r="Q123" s="197"/>
      <c r="R123" s="198"/>
      <c r="S123" s="41"/>
    </row>
    <row r="124" spans="1:19" ht="21.95" customHeight="1" thickBot="1">
      <c r="A124" s="70"/>
      <c r="B124" s="193"/>
      <c r="C124" s="100" t="s">
        <v>2</v>
      </c>
      <c r="D124" s="101" t="s">
        <v>4</v>
      </c>
      <c r="E124" s="173">
        <v>45287</v>
      </c>
      <c r="F124" s="174"/>
      <c r="G124" s="175"/>
      <c r="H124" s="170" t="s">
        <v>66</v>
      </c>
      <c r="I124" s="171"/>
      <c r="J124" s="172"/>
      <c r="K124" s="173" t="s">
        <v>87</v>
      </c>
      <c r="L124" s="174"/>
      <c r="M124" s="175"/>
      <c r="N124" s="170" t="s">
        <v>27</v>
      </c>
      <c r="O124" s="171"/>
      <c r="P124" s="645"/>
      <c r="Q124" s="646"/>
      <c r="R124" s="647"/>
      <c r="S124" s="41"/>
    </row>
    <row r="125" spans="1:19" ht="23.85" customHeight="1" thickBot="1">
      <c r="A125" s="70"/>
      <c r="B125" s="167"/>
      <c r="C125" s="168"/>
      <c r="D125" s="169"/>
      <c r="E125" s="199"/>
      <c r="F125" s="200"/>
      <c r="G125" s="200"/>
      <c r="H125" s="200"/>
      <c r="I125" s="200"/>
      <c r="J125" s="201"/>
      <c r="K125" s="202"/>
      <c r="L125" s="203"/>
      <c r="M125" s="203"/>
      <c r="N125" s="203"/>
      <c r="O125" s="203"/>
      <c r="P125" s="204"/>
      <c r="Q125" s="648">
        <v>0</v>
      </c>
      <c r="R125" s="649"/>
      <c r="S125" s="41"/>
    </row>
    <row r="126" spans="1:19" ht="9.9499999999999993" customHeight="1" thickBot="1">
      <c r="A126" s="73"/>
      <c r="B126" s="213" t="s">
        <v>12</v>
      </c>
      <c r="C126" s="213"/>
      <c r="D126" s="213"/>
      <c r="E126" s="305"/>
      <c r="F126" s="305"/>
      <c r="G126" s="305"/>
      <c r="H126" s="305"/>
      <c r="I126" s="305"/>
      <c r="J126" s="305"/>
      <c r="K126" s="134"/>
      <c r="L126" s="134"/>
      <c r="M126" s="134"/>
      <c r="N126" s="305"/>
      <c r="O126" s="305"/>
      <c r="P126" s="305"/>
      <c r="Q126" s="650"/>
      <c r="R126" s="650"/>
      <c r="S126" s="74"/>
    </row>
    <row r="127" spans="1:19" ht="21.95" customHeight="1">
      <c r="A127" s="70"/>
      <c r="B127" s="191" t="s">
        <v>13</v>
      </c>
      <c r="C127" s="183" t="s">
        <v>6</v>
      </c>
      <c r="D127" s="184"/>
      <c r="E127" s="205" t="s">
        <v>28</v>
      </c>
      <c r="F127" s="206"/>
      <c r="G127" s="206"/>
      <c r="H127" s="206"/>
      <c r="I127" s="206"/>
      <c r="J127" s="207"/>
      <c r="K127" s="205" t="s">
        <v>118</v>
      </c>
      <c r="L127" s="206"/>
      <c r="M127" s="206"/>
      <c r="N127" s="206"/>
      <c r="O127" s="206"/>
      <c r="P127" s="644"/>
      <c r="Q127" s="195" t="s">
        <v>0</v>
      </c>
      <c r="R127" s="196"/>
      <c r="S127" s="41"/>
    </row>
    <row r="128" spans="1:19" ht="21.95" customHeight="1">
      <c r="A128" s="70"/>
      <c r="B128" s="192"/>
      <c r="C128" s="214" t="s">
        <v>14</v>
      </c>
      <c r="D128" s="190"/>
      <c r="E128" s="188" t="s">
        <v>78</v>
      </c>
      <c r="F128" s="189"/>
      <c r="G128" s="189"/>
      <c r="H128" s="189"/>
      <c r="I128" s="189"/>
      <c r="J128" s="190"/>
      <c r="K128" s="188" t="s">
        <v>92</v>
      </c>
      <c r="L128" s="189"/>
      <c r="M128" s="189"/>
      <c r="N128" s="189"/>
      <c r="O128" s="189"/>
      <c r="P128" s="634"/>
      <c r="Q128" s="197"/>
      <c r="R128" s="198"/>
      <c r="S128" s="41"/>
    </row>
    <row r="129" spans="1:20" ht="21.95" customHeight="1" thickBot="1">
      <c r="A129" s="70"/>
      <c r="B129" s="193"/>
      <c r="C129" s="100" t="s">
        <v>2</v>
      </c>
      <c r="D129" s="101" t="s">
        <v>4</v>
      </c>
      <c r="E129" s="173">
        <v>45287</v>
      </c>
      <c r="F129" s="174"/>
      <c r="G129" s="175"/>
      <c r="H129" s="170" t="s">
        <v>66</v>
      </c>
      <c r="I129" s="171"/>
      <c r="J129" s="172"/>
      <c r="K129" s="173" t="s">
        <v>87</v>
      </c>
      <c r="L129" s="174"/>
      <c r="M129" s="175"/>
      <c r="N129" s="170" t="s">
        <v>27</v>
      </c>
      <c r="O129" s="171"/>
      <c r="P129" s="645"/>
      <c r="Q129" s="646"/>
      <c r="R129" s="647"/>
      <c r="S129" s="41"/>
    </row>
    <row r="130" spans="1:20" ht="23.85" customHeight="1" thickBot="1">
      <c r="A130" s="70"/>
      <c r="B130" s="167"/>
      <c r="C130" s="168"/>
      <c r="D130" s="169"/>
      <c r="E130" s="199"/>
      <c r="F130" s="200"/>
      <c r="G130" s="200"/>
      <c r="H130" s="200"/>
      <c r="I130" s="200"/>
      <c r="J130" s="201"/>
      <c r="K130" s="202"/>
      <c r="L130" s="203"/>
      <c r="M130" s="203"/>
      <c r="N130" s="203"/>
      <c r="O130" s="203"/>
      <c r="P130" s="204"/>
      <c r="Q130" s="648">
        <v>0</v>
      </c>
      <c r="R130" s="649"/>
      <c r="S130" s="41"/>
    </row>
    <row r="131" spans="1:20" ht="9.9499999999999993" customHeight="1" thickBot="1">
      <c r="A131" s="73"/>
      <c r="B131" s="217" t="s">
        <v>12</v>
      </c>
      <c r="C131" s="217"/>
      <c r="D131" s="217"/>
      <c r="E131" s="194"/>
      <c r="F131" s="194"/>
      <c r="G131" s="194"/>
      <c r="H131" s="194"/>
      <c r="I131" s="194"/>
      <c r="J131" s="194"/>
      <c r="K131" s="134"/>
      <c r="L131" s="134"/>
      <c r="M131" s="134"/>
      <c r="N131" s="305"/>
      <c r="O131" s="305"/>
      <c r="P131" s="305"/>
      <c r="Q131" s="650"/>
      <c r="R131" s="650"/>
      <c r="S131" s="74"/>
    </row>
    <row r="132" spans="1:20" ht="28.5" customHeight="1" thickBot="1">
      <c r="A132" s="70"/>
      <c r="B132" s="76"/>
      <c r="C132" s="107"/>
      <c r="D132" s="78"/>
      <c r="E132" s="78"/>
      <c r="F132" s="78"/>
      <c r="G132" s="78"/>
      <c r="H132" s="78"/>
      <c r="I132" s="78"/>
      <c r="J132" s="78"/>
      <c r="K132" s="78"/>
      <c r="L132" s="208" t="s">
        <v>37</v>
      </c>
      <c r="M132" s="652"/>
      <c r="N132" s="652"/>
      <c r="O132" s="653"/>
      <c r="P132" s="651">
        <f>SUM(Q105:R130)</f>
        <v>5800</v>
      </c>
      <c r="Q132" s="211"/>
      <c r="R132" s="212"/>
      <c r="S132" s="41"/>
    </row>
    <row r="133" spans="1:20" ht="24.75" customHeight="1">
      <c r="A133" s="70"/>
      <c r="B133" s="122" t="s">
        <v>97</v>
      </c>
      <c r="C133" s="107"/>
      <c r="D133" s="78"/>
      <c r="E133" s="78"/>
      <c r="F133" s="78"/>
      <c r="G133" s="78"/>
      <c r="H133" s="78"/>
      <c r="I133" s="78"/>
      <c r="J133" s="78"/>
      <c r="K133" s="78"/>
      <c r="L133" s="72"/>
      <c r="M133" s="72"/>
      <c r="N133" s="79"/>
      <c r="O133" s="79"/>
      <c r="P133" s="79"/>
      <c r="Q133" s="63"/>
      <c r="R133" s="63"/>
      <c r="S133" s="41"/>
    </row>
    <row r="134" spans="1:20" ht="24.95" customHeight="1">
      <c r="B134" s="107" t="s">
        <v>84</v>
      </c>
    </row>
    <row r="135" spans="1:20" ht="24.95" customHeight="1">
      <c r="B135" s="107" t="s">
        <v>136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1"/>
      <c r="P135" s="81"/>
      <c r="Q135" s="82"/>
      <c r="R135" s="105"/>
      <c r="S135" s="105"/>
      <c r="T135" s="105"/>
    </row>
    <row r="136" spans="1:20" ht="24.95" customHeight="1">
      <c r="B136" s="107" t="s">
        <v>137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7" t="s">
        <v>138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23" t="s">
        <v>85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E115:J115"/>
    <mergeCell ref="K115:P115"/>
    <mergeCell ref="E117:J117"/>
    <mergeCell ref="K117:P117"/>
    <mergeCell ref="N91:P91"/>
    <mergeCell ref="E92:J92"/>
    <mergeCell ref="K92:P92"/>
    <mergeCell ref="E94:J94"/>
    <mergeCell ref="K94:P94"/>
    <mergeCell ref="E95:J95"/>
    <mergeCell ref="K95:P95"/>
    <mergeCell ref="N93:P93"/>
    <mergeCell ref="K109:M109"/>
    <mergeCell ref="E111:G111"/>
    <mergeCell ref="H111:J111"/>
    <mergeCell ref="N111:P111"/>
    <mergeCell ref="E91:G91"/>
    <mergeCell ref="H91:J91"/>
    <mergeCell ref="K91:M91"/>
    <mergeCell ref="E102:J102"/>
    <mergeCell ref="K102:P102"/>
    <mergeCell ref="E107:J107"/>
    <mergeCell ref="E110:J110"/>
    <mergeCell ref="K110:P110"/>
    <mergeCell ref="N83:P83"/>
    <mergeCell ref="N54:O54"/>
    <mergeCell ref="P54:Q54"/>
    <mergeCell ref="Q69:R71"/>
    <mergeCell ref="Q72:R72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58:S58"/>
    <mergeCell ref="B44:C44"/>
    <mergeCell ref="D44:E44"/>
    <mergeCell ref="F44:G44"/>
    <mergeCell ref="H44:I44"/>
    <mergeCell ref="J44:K44"/>
    <mergeCell ref="H38:I38"/>
    <mergeCell ref="J39:K39"/>
    <mergeCell ref="M38:N38"/>
    <mergeCell ref="M39:N39"/>
    <mergeCell ref="B35:B38"/>
    <mergeCell ref="H41:I41"/>
    <mergeCell ref="B40:C40"/>
    <mergeCell ref="B39:C39"/>
    <mergeCell ref="D39:E39"/>
    <mergeCell ref="F39:G39"/>
    <mergeCell ref="H39:I39"/>
    <mergeCell ref="G53:H53"/>
    <mergeCell ref="D50:F50"/>
    <mergeCell ref="G50:H50"/>
    <mergeCell ref="I50:J50"/>
    <mergeCell ref="K50:L50"/>
    <mergeCell ref="R48:S48"/>
    <mergeCell ref="D47:F47"/>
    <mergeCell ref="G47:H47"/>
    <mergeCell ref="I47:J47"/>
    <mergeCell ref="K47:L47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N48:O48"/>
    <mergeCell ref="P48:Q48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N81:P81"/>
    <mergeCell ref="B82:D82"/>
    <mergeCell ref="E82:J82"/>
    <mergeCell ref="K82:P82"/>
    <mergeCell ref="I66:J66"/>
    <mergeCell ref="K66:M66"/>
    <mergeCell ref="E76:G76"/>
    <mergeCell ref="H76:J76"/>
    <mergeCell ref="K76:M76"/>
    <mergeCell ref="N76:P76"/>
    <mergeCell ref="E77:J77"/>
    <mergeCell ref="K77:P77"/>
    <mergeCell ref="E79:J79"/>
    <mergeCell ref="K79:P79"/>
    <mergeCell ref="E80:J80"/>
    <mergeCell ref="K80:P80"/>
    <mergeCell ref="A67:C67"/>
    <mergeCell ref="E69:J69"/>
    <mergeCell ref="K69:P69"/>
    <mergeCell ref="H81:J81"/>
    <mergeCell ref="K81:M81"/>
    <mergeCell ref="B74:B76"/>
    <mergeCell ref="C74:D74"/>
    <mergeCell ref="N73:P73"/>
    <mergeCell ref="H86:J86"/>
    <mergeCell ref="K86:M86"/>
    <mergeCell ref="N86:P86"/>
    <mergeCell ref="Q87:R87"/>
    <mergeCell ref="B58:C59"/>
    <mergeCell ref="N60:O60"/>
    <mergeCell ref="P60:Q60"/>
    <mergeCell ref="R60:S60"/>
    <mergeCell ref="B60:J60"/>
    <mergeCell ref="N61:Q62"/>
    <mergeCell ref="R61:S62"/>
    <mergeCell ref="Q82:R82"/>
    <mergeCell ref="N78:P78"/>
    <mergeCell ref="Q78:R78"/>
    <mergeCell ref="B77:D77"/>
    <mergeCell ref="Q77:R77"/>
    <mergeCell ref="B79:B81"/>
    <mergeCell ref="C79:D79"/>
    <mergeCell ref="Q79:R81"/>
    <mergeCell ref="C80:D80"/>
    <mergeCell ref="E81:G81"/>
    <mergeCell ref="N66:O66"/>
    <mergeCell ref="P66:S66"/>
    <mergeCell ref="G59:H59"/>
    <mergeCell ref="Q83:R83"/>
    <mergeCell ref="B92:D92"/>
    <mergeCell ref="Q92:R92"/>
    <mergeCell ref="N88:P88"/>
    <mergeCell ref="Q88:R88"/>
    <mergeCell ref="B84:B86"/>
    <mergeCell ref="C84:D84"/>
    <mergeCell ref="Q84:R86"/>
    <mergeCell ref="C85:D85"/>
    <mergeCell ref="B89:B91"/>
    <mergeCell ref="C89:D89"/>
    <mergeCell ref="Q89:R91"/>
    <mergeCell ref="C90:D90"/>
    <mergeCell ref="B87:D87"/>
    <mergeCell ref="E87:J87"/>
    <mergeCell ref="K87:P87"/>
    <mergeCell ref="E89:J89"/>
    <mergeCell ref="K89:P89"/>
    <mergeCell ref="E90:J90"/>
    <mergeCell ref="K90:P90"/>
    <mergeCell ref="E84:J84"/>
    <mergeCell ref="K84:P84"/>
    <mergeCell ref="E85:J85"/>
    <mergeCell ref="E86:G86"/>
    <mergeCell ref="B94:B96"/>
    <mergeCell ref="C94:D94"/>
    <mergeCell ref="Q94:R96"/>
    <mergeCell ref="C95:D95"/>
    <mergeCell ref="Q102:R104"/>
    <mergeCell ref="N104:P104"/>
    <mergeCell ref="E96:G96"/>
    <mergeCell ref="H96:J96"/>
    <mergeCell ref="K96:M96"/>
    <mergeCell ref="N96:P96"/>
    <mergeCell ref="A100:C100"/>
    <mergeCell ref="B102:B104"/>
    <mergeCell ref="V4:W4"/>
    <mergeCell ref="R34:S34"/>
    <mergeCell ref="N106:P106"/>
    <mergeCell ref="T34:U34"/>
    <mergeCell ref="D34:E34"/>
    <mergeCell ref="D35:E35"/>
    <mergeCell ref="D36:E36"/>
    <mergeCell ref="F36:G36"/>
    <mergeCell ref="D37:E37"/>
    <mergeCell ref="F37:G37"/>
    <mergeCell ref="H37:I37"/>
    <mergeCell ref="P49:Q49"/>
    <mergeCell ref="R49:S49"/>
    <mergeCell ref="N52:O52"/>
    <mergeCell ref="P52:Q52"/>
    <mergeCell ref="R52:S52"/>
    <mergeCell ref="C103:D103"/>
    <mergeCell ref="K97:P97"/>
    <mergeCell ref="L99:O99"/>
    <mergeCell ref="P99:R99"/>
    <mergeCell ref="I56:J56"/>
    <mergeCell ref="K56:L56"/>
    <mergeCell ref="N57:O57"/>
    <mergeCell ref="C102:D102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120:R120"/>
    <mergeCell ref="E121:G121"/>
    <mergeCell ref="H121:J121"/>
    <mergeCell ref="N121:P121"/>
    <mergeCell ref="B122:B124"/>
    <mergeCell ref="C122:D122"/>
    <mergeCell ref="Q122:R124"/>
    <mergeCell ref="N124:P124"/>
    <mergeCell ref="E120:J120"/>
    <mergeCell ref="Q105:R105"/>
    <mergeCell ref="N98:P98"/>
    <mergeCell ref="Q98:R98"/>
    <mergeCell ref="K120:P120"/>
    <mergeCell ref="E122:J122"/>
    <mergeCell ref="K122:P122"/>
    <mergeCell ref="E123:J123"/>
    <mergeCell ref="B41:C41"/>
    <mergeCell ref="D41:E41"/>
    <mergeCell ref="F41:G41"/>
    <mergeCell ref="E106:G106"/>
    <mergeCell ref="H106:J106"/>
    <mergeCell ref="B50:C51"/>
    <mergeCell ref="I51:J51"/>
    <mergeCell ref="K51:L51"/>
    <mergeCell ref="D49:F49"/>
    <mergeCell ref="G49:H49"/>
    <mergeCell ref="I49:J49"/>
    <mergeCell ref="K49:L49"/>
    <mergeCell ref="B52:C53"/>
    <mergeCell ref="I53:J53"/>
    <mergeCell ref="K53:L53"/>
    <mergeCell ref="D52:F52"/>
    <mergeCell ref="G52:H52"/>
    <mergeCell ref="I52:J52"/>
    <mergeCell ref="K52:L52"/>
    <mergeCell ref="E97:J97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6:S36"/>
    <mergeCell ref="M37:S37"/>
    <mergeCell ref="P34:Q34"/>
    <mergeCell ref="F35:I35"/>
    <mergeCell ref="J35:K38"/>
    <mergeCell ref="H36:I36"/>
    <mergeCell ref="R38:S38"/>
    <mergeCell ref="D38:E38"/>
    <mergeCell ref="F38:G38"/>
    <mergeCell ref="M40:N40"/>
    <mergeCell ref="M41:N41"/>
    <mergeCell ref="M42:N42"/>
    <mergeCell ref="M43:N43"/>
    <mergeCell ref="M44:N44"/>
    <mergeCell ref="M45:N45"/>
    <mergeCell ref="C70:D70"/>
    <mergeCell ref="B69:B71"/>
    <mergeCell ref="C69:D69"/>
    <mergeCell ref="R57:S57"/>
    <mergeCell ref="D58:F58"/>
    <mergeCell ref="G58:H58"/>
    <mergeCell ref="I58:J58"/>
    <mergeCell ref="K58:L58"/>
    <mergeCell ref="R54:S54"/>
    <mergeCell ref="B54:C55"/>
    <mergeCell ref="B56:C57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K60:L60"/>
    <mergeCell ref="N59:O59"/>
    <mergeCell ref="P59:Q59"/>
    <mergeCell ref="I59:J59"/>
    <mergeCell ref="K59:L59"/>
    <mergeCell ref="P57:Q57"/>
    <mergeCell ref="R59:S59"/>
    <mergeCell ref="D59:F59"/>
    <mergeCell ref="Q74:R76"/>
    <mergeCell ref="C75:D75"/>
    <mergeCell ref="E74:J74"/>
    <mergeCell ref="K74:P74"/>
    <mergeCell ref="E75:J75"/>
    <mergeCell ref="K75:P75"/>
    <mergeCell ref="Q73:R73"/>
    <mergeCell ref="B72:D72"/>
    <mergeCell ref="E70:J70"/>
    <mergeCell ref="K70:P70"/>
    <mergeCell ref="E71:G71"/>
    <mergeCell ref="H71:J71"/>
    <mergeCell ref="K71:M71"/>
    <mergeCell ref="N71:P71"/>
    <mergeCell ref="E72:J72"/>
    <mergeCell ref="K72:P72"/>
    <mergeCell ref="Q110:R110"/>
    <mergeCell ref="B97:D97"/>
    <mergeCell ref="Q97:R97"/>
    <mergeCell ref="E103:J103"/>
    <mergeCell ref="K103:P103"/>
    <mergeCell ref="E104:G104"/>
    <mergeCell ref="H104:J104"/>
    <mergeCell ref="K104:M104"/>
    <mergeCell ref="E105:J105"/>
    <mergeCell ref="K105:P105"/>
    <mergeCell ref="B105:D105"/>
    <mergeCell ref="K107:P107"/>
    <mergeCell ref="E108:J108"/>
    <mergeCell ref="K108:P108"/>
    <mergeCell ref="E109:G109"/>
    <mergeCell ref="H109:J109"/>
    <mergeCell ref="Q107:R109"/>
    <mergeCell ref="N109:P109"/>
    <mergeCell ref="B110:D110"/>
    <mergeCell ref="C112:D112"/>
    <mergeCell ref="Q112:R114"/>
    <mergeCell ref="N114:P114"/>
    <mergeCell ref="Q111:R111"/>
    <mergeCell ref="B111:D111"/>
    <mergeCell ref="C113:D113"/>
    <mergeCell ref="E112:J112"/>
    <mergeCell ref="K112:P112"/>
    <mergeCell ref="E113:J113"/>
    <mergeCell ref="K113:P113"/>
    <mergeCell ref="E114:G114"/>
    <mergeCell ref="H114:J114"/>
    <mergeCell ref="K114:M114"/>
    <mergeCell ref="Q130:R130"/>
    <mergeCell ref="E131:G131"/>
    <mergeCell ref="H131:J131"/>
    <mergeCell ref="N131:P131"/>
    <mergeCell ref="L132:O132"/>
    <mergeCell ref="P132:R132"/>
    <mergeCell ref="E130:J130"/>
    <mergeCell ref="K130:P130"/>
    <mergeCell ref="B106:D106"/>
    <mergeCell ref="Q106:R106"/>
    <mergeCell ref="C108:D108"/>
    <mergeCell ref="B107:B109"/>
    <mergeCell ref="Q115:R115"/>
    <mergeCell ref="E116:G116"/>
    <mergeCell ref="H116:J116"/>
    <mergeCell ref="N116:P116"/>
    <mergeCell ref="B117:B119"/>
    <mergeCell ref="C117:D117"/>
    <mergeCell ref="Q117:R119"/>
    <mergeCell ref="N119:P119"/>
    <mergeCell ref="E118:J118"/>
    <mergeCell ref="K118:P118"/>
    <mergeCell ref="E119:G119"/>
    <mergeCell ref="H119:J119"/>
    <mergeCell ref="Q125:R125"/>
    <mergeCell ref="E126:G126"/>
    <mergeCell ref="H126:J126"/>
    <mergeCell ref="N126:P126"/>
    <mergeCell ref="B127:B129"/>
    <mergeCell ref="C127:D127"/>
    <mergeCell ref="Q127:R129"/>
    <mergeCell ref="N129:P129"/>
    <mergeCell ref="E125:J125"/>
    <mergeCell ref="K125:P125"/>
    <mergeCell ref="E127:J127"/>
    <mergeCell ref="K127:P127"/>
    <mergeCell ref="E128:J128"/>
    <mergeCell ref="K128:P128"/>
    <mergeCell ref="E129:G129"/>
    <mergeCell ref="K9:M9"/>
    <mergeCell ref="B130:D130"/>
    <mergeCell ref="H129:J129"/>
    <mergeCell ref="K129:M129"/>
    <mergeCell ref="B120:D120"/>
    <mergeCell ref="B115:D115"/>
    <mergeCell ref="B48:C49"/>
    <mergeCell ref="D48:F48"/>
    <mergeCell ref="G48:H48"/>
    <mergeCell ref="D40:E40"/>
    <mergeCell ref="F40:G40"/>
    <mergeCell ref="H40:I40"/>
    <mergeCell ref="J40:K40"/>
    <mergeCell ref="J41:K41"/>
    <mergeCell ref="B47:C47"/>
    <mergeCell ref="C107:D107"/>
    <mergeCell ref="K85:P85"/>
    <mergeCell ref="B125:D125"/>
    <mergeCell ref="K123:P123"/>
    <mergeCell ref="E124:G124"/>
    <mergeCell ref="H124:J124"/>
    <mergeCell ref="K124:M124"/>
    <mergeCell ref="K119:M119"/>
    <mergeCell ref="B112:B114"/>
    <mergeCell ref="R39:S39"/>
    <mergeCell ref="R40:S40"/>
    <mergeCell ref="R41:S41"/>
    <mergeCell ref="R42:S42"/>
    <mergeCell ref="R43:S43"/>
    <mergeCell ref="R44:S44"/>
    <mergeCell ref="R45:S45"/>
    <mergeCell ref="O38:Q38"/>
    <mergeCell ref="O39:Q39"/>
    <mergeCell ref="O40:Q40"/>
    <mergeCell ref="O41:Q41"/>
    <mergeCell ref="O42:Q42"/>
    <mergeCell ref="O43:Q43"/>
    <mergeCell ref="O44:Q44"/>
    <mergeCell ref="O45:Q45"/>
  </mergeCells>
  <phoneticPr fontId="2"/>
  <dataValidations count="4">
    <dataValidation imeMode="disabled" allowBlank="1" showInputMessage="1" showErrorMessage="1" sqref="B58 B54 B48 B56 B50 B52 K66" xr:uid="{FCD917A4-E7DD-421E-B581-89703738E86A}"/>
    <dataValidation type="list" allowBlank="1" showInputMessage="1" showErrorMessage="1" sqref="P1" xr:uid="{38D5A98C-D7D1-4A88-A754-8A3901C1FCA3}">
      <formula1>$T$1:$T$4</formula1>
    </dataValidation>
    <dataValidation type="list" allowBlank="1" showInputMessage="1" showErrorMessage="1" sqref="L2" xr:uid="{DBB75CA5-8AB2-4184-8B1B-E6FCE7AA866E}">
      <formula1>$V$39:$V$41</formula1>
    </dataValidation>
    <dataValidation type="list" allowBlank="1" showInputMessage="1" sqref="O39:O44" xr:uid="{C1A702CD-CD7B-400E-8CFD-9CBBC0FD2418}">
      <formula1>$T$39:$T$41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109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131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13" customFormat="1" ht="23.25" customHeight="1">
      <c r="A4" s="14"/>
      <c r="B4" s="125"/>
      <c r="C4" s="124" t="s">
        <v>93</v>
      </c>
      <c r="D4" s="106"/>
      <c r="E4" s="106"/>
      <c r="F4" s="106"/>
      <c r="G4" s="107"/>
      <c r="H4" s="350" t="s">
        <v>43</v>
      </c>
      <c r="I4" s="428"/>
      <c r="J4" s="350"/>
      <c r="K4" s="350"/>
      <c r="L4" s="350"/>
      <c r="M4" s="350"/>
      <c r="N4" s="348" t="s">
        <v>44</v>
      </c>
      <c r="O4" s="428"/>
      <c r="P4" s="348"/>
      <c r="Q4" s="348"/>
      <c r="R4" s="348"/>
      <c r="S4" s="348"/>
      <c r="T4" s="51" t="s">
        <v>54</v>
      </c>
    </row>
    <row r="5" spans="1:23" s="13" customFormat="1" ht="23.25" customHeight="1">
      <c r="A5" s="16"/>
      <c r="B5" s="106"/>
      <c r="C5" s="106"/>
      <c r="D5" s="126"/>
      <c r="E5" s="126"/>
      <c r="F5" s="126"/>
      <c r="G5" s="127"/>
      <c r="H5" s="348" t="s">
        <v>65</v>
      </c>
      <c r="I5" s="428"/>
      <c r="J5" s="348"/>
      <c r="K5" s="350"/>
      <c r="L5" s="350"/>
      <c r="M5" s="350"/>
      <c r="N5" s="348" t="s">
        <v>64</v>
      </c>
      <c r="O5" s="428"/>
      <c r="P5" s="348"/>
      <c r="Q5" s="350"/>
      <c r="R5" s="350"/>
      <c r="S5" s="350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134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439" t="s">
        <v>113</v>
      </c>
      <c r="C8" s="439"/>
      <c r="D8" s="439"/>
      <c r="E8" s="439" t="s">
        <v>114</v>
      </c>
      <c r="F8" s="439"/>
      <c r="G8" s="439"/>
      <c r="H8" s="439" t="s">
        <v>115</v>
      </c>
      <c r="I8" s="439"/>
      <c r="J8" s="439"/>
      <c r="K8" s="439" t="s">
        <v>116</v>
      </c>
      <c r="L8" s="439"/>
      <c r="M8" s="439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166" t="s">
        <v>126</v>
      </c>
      <c r="C9" s="166"/>
      <c r="D9" s="166"/>
      <c r="E9" s="166" t="s">
        <v>127</v>
      </c>
      <c r="F9" s="166"/>
      <c r="G9" s="166"/>
      <c r="H9" s="166" t="s">
        <v>128</v>
      </c>
      <c r="I9" s="166"/>
      <c r="J9" s="166"/>
      <c r="K9" s="166" t="s">
        <v>129</v>
      </c>
      <c r="L9" s="166"/>
      <c r="M9" s="166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31" t="s">
        <v>39</v>
      </c>
      <c r="B11" s="332"/>
      <c r="C11" s="332"/>
      <c r="D11" s="333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29" t="s">
        <v>11</v>
      </c>
      <c r="C13" s="430"/>
      <c r="D13" s="430"/>
      <c r="E13" s="430"/>
      <c r="F13" s="431" t="s">
        <v>57</v>
      </c>
      <c r="G13" s="169"/>
      <c r="H13" s="432" t="s">
        <v>33</v>
      </c>
      <c r="I13" s="433"/>
      <c r="J13" s="432" t="s">
        <v>34</v>
      </c>
      <c r="K13" s="433"/>
      <c r="L13" s="432" t="s">
        <v>35</v>
      </c>
      <c r="M13" s="433"/>
      <c r="N13" s="434" t="s">
        <v>36</v>
      </c>
      <c r="O13" s="435"/>
      <c r="P13" s="436" t="s">
        <v>141</v>
      </c>
      <c r="Q13" s="229"/>
      <c r="R13" s="437" t="s">
        <v>58</v>
      </c>
      <c r="S13" s="438"/>
      <c r="T13" s="24"/>
      <c r="U13" s="24"/>
      <c r="V13" s="24"/>
      <c r="W13" s="24"/>
    </row>
    <row r="14" spans="1:23" s="13" customFormat="1" ht="25.5" customHeight="1">
      <c r="A14" s="25"/>
      <c r="B14" s="440" t="s">
        <v>63</v>
      </c>
      <c r="C14" s="441"/>
      <c r="D14" s="441"/>
      <c r="E14" s="441"/>
      <c r="F14" s="450" t="s">
        <v>104</v>
      </c>
      <c r="G14" s="240"/>
      <c r="H14" s="488"/>
      <c r="I14" s="489"/>
      <c r="J14" s="492"/>
      <c r="K14" s="493"/>
      <c r="L14" s="492"/>
      <c r="M14" s="493"/>
      <c r="N14" s="494">
        <f>SUM(J14:M14)</f>
        <v>0</v>
      </c>
      <c r="O14" s="494"/>
      <c r="P14" s="455">
        <f>H14-N14-N15-N16</f>
        <v>0</v>
      </c>
      <c r="Q14" s="456"/>
      <c r="R14" s="528" t="s">
        <v>59</v>
      </c>
      <c r="S14" s="529"/>
      <c r="T14" s="24"/>
      <c r="U14" s="24"/>
      <c r="V14" s="24"/>
      <c r="W14" s="24"/>
    </row>
    <row r="15" spans="1:23" s="13" customFormat="1" ht="25.5" customHeight="1">
      <c r="A15" s="25"/>
      <c r="B15" s="442"/>
      <c r="C15" s="443"/>
      <c r="D15" s="443"/>
      <c r="E15" s="443"/>
      <c r="F15" s="495" t="s">
        <v>55</v>
      </c>
      <c r="G15" s="316"/>
      <c r="H15" s="490"/>
      <c r="I15" s="491"/>
      <c r="J15" s="482"/>
      <c r="K15" s="483"/>
      <c r="L15" s="482"/>
      <c r="M15" s="483"/>
      <c r="N15" s="484">
        <f>SUM(J15:M15)</f>
        <v>0</v>
      </c>
      <c r="O15" s="484"/>
      <c r="P15" s="457"/>
      <c r="Q15" s="458"/>
      <c r="R15" s="348" t="s">
        <v>60</v>
      </c>
      <c r="S15" s="523"/>
      <c r="T15" s="24"/>
      <c r="U15" s="24"/>
      <c r="V15" s="24"/>
      <c r="W15" s="24"/>
    </row>
    <row r="16" spans="1:23" s="13" customFormat="1" ht="25.5" customHeight="1" thickBot="1">
      <c r="A16" s="25"/>
      <c r="B16" s="444"/>
      <c r="C16" s="445"/>
      <c r="D16" s="445"/>
      <c r="E16" s="445"/>
      <c r="F16" s="496" t="s">
        <v>56</v>
      </c>
      <c r="G16" s="275"/>
      <c r="H16" s="466"/>
      <c r="I16" s="467"/>
      <c r="J16" s="464"/>
      <c r="K16" s="465"/>
      <c r="L16" s="464"/>
      <c r="M16" s="465"/>
      <c r="N16" s="485">
        <f>SUM(J16:M16)</f>
        <v>0</v>
      </c>
      <c r="O16" s="485"/>
      <c r="P16" s="447"/>
      <c r="Q16" s="459"/>
      <c r="R16" s="524" t="s">
        <v>61</v>
      </c>
      <c r="S16" s="525"/>
      <c r="T16" s="24"/>
      <c r="U16" s="24"/>
      <c r="V16" s="24"/>
      <c r="W16" s="24"/>
    </row>
    <row r="17" spans="1:26" s="13" customFormat="1" ht="25.5" customHeight="1" thickBot="1">
      <c r="A17" s="25"/>
      <c r="B17" s="419" t="s">
        <v>132</v>
      </c>
      <c r="C17" s="420"/>
      <c r="D17" s="420"/>
      <c r="E17" s="420"/>
      <c r="F17" s="421" t="s">
        <v>29</v>
      </c>
      <c r="G17" s="422"/>
      <c r="H17" s="466"/>
      <c r="I17" s="467"/>
      <c r="J17" s="466"/>
      <c r="K17" s="467"/>
      <c r="L17" s="466"/>
      <c r="M17" s="467"/>
      <c r="N17" s="486">
        <f>SUM(J17:M17)</f>
        <v>0</v>
      </c>
      <c r="O17" s="486"/>
      <c r="P17" s="446">
        <f>H17-N17</f>
        <v>0</v>
      </c>
      <c r="Q17" s="447"/>
      <c r="R17" s="526" t="s">
        <v>59</v>
      </c>
      <c r="S17" s="527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117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31" t="s">
        <v>40</v>
      </c>
      <c r="B20" s="332"/>
      <c r="C20" s="333"/>
      <c r="D20" s="93" t="s">
        <v>103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102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382" t="s">
        <v>13</v>
      </c>
      <c r="C24" s="108" t="s">
        <v>6</v>
      </c>
      <c r="D24" s="238" t="s">
        <v>7</v>
      </c>
      <c r="E24" s="240"/>
      <c r="F24" s="238" t="s">
        <v>8</v>
      </c>
      <c r="G24" s="240"/>
      <c r="H24" s="238" t="s">
        <v>9</v>
      </c>
      <c r="I24" s="240"/>
      <c r="J24" s="238" t="s">
        <v>10</v>
      </c>
      <c r="K24" s="240"/>
      <c r="L24" s="238" t="s">
        <v>18</v>
      </c>
      <c r="M24" s="240"/>
      <c r="N24" s="238" t="s">
        <v>19</v>
      </c>
      <c r="O24" s="240"/>
      <c r="P24" s="238" t="s">
        <v>30</v>
      </c>
      <c r="Q24" s="240"/>
      <c r="R24" s="238" t="s">
        <v>86</v>
      </c>
      <c r="S24" s="293"/>
      <c r="T24" s="335"/>
      <c r="U24" s="335"/>
      <c r="W24" s="39"/>
      <c r="X24" s="39"/>
    </row>
    <row r="25" spans="1:26" ht="24.75" customHeight="1">
      <c r="A25" s="22"/>
      <c r="B25" s="383"/>
      <c r="C25" s="111" t="s">
        <v>2</v>
      </c>
      <c r="D25" s="313">
        <v>45021</v>
      </c>
      <c r="E25" s="314"/>
      <c r="F25" s="313">
        <v>45064</v>
      </c>
      <c r="G25" s="314"/>
      <c r="H25" s="313">
        <v>45078</v>
      </c>
      <c r="I25" s="314"/>
      <c r="J25" s="313">
        <v>45099</v>
      </c>
      <c r="K25" s="314"/>
      <c r="L25" s="313">
        <v>45159</v>
      </c>
      <c r="M25" s="314"/>
      <c r="N25" s="313">
        <v>45176</v>
      </c>
      <c r="O25" s="314"/>
      <c r="P25" s="313">
        <v>44937</v>
      </c>
      <c r="Q25" s="314"/>
      <c r="R25" s="313">
        <v>45323</v>
      </c>
      <c r="S25" s="497"/>
      <c r="T25" s="418"/>
      <c r="U25" s="418"/>
      <c r="W25" s="40"/>
      <c r="X25" s="40"/>
    </row>
    <row r="26" spans="1:26" ht="24.75" customHeight="1">
      <c r="A26" s="22"/>
      <c r="B26" s="383"/>
      <c r="C26" s="111" t="s">
        <v>14</v>
      </c>
      <c r="D26" s="185" t="s">
        <v>108</v>
      </c>
      <c r="E26" s="187"/>
      <c r="F26" s="414" t="s">
        <v>78</v>
      </c>
      <c r="G26" s="414"/>
      <c r="H26" s="414" t="s">
        <v>78</v>
      </c>
      <c r="I26" s="414"/>
      <c r="J26" s="185" t="s">
        <v>3</v>
      </c>
      <c r="K26" s="187"/>
      <c r="L26" s="185" t="s">
        <v>108</v>
      </c>
      <c r="M26" s="187"/>
      <c r="N26" s="185" t="s">
        <v>3</v>
      </c>
      <c r="O26" s="187"/>
      <c r="P26" s="185" t="s">
        <v>107</v>
      </c>
      <c r="Q26" s="187"/>
      <c r="R26" s="414" t="s">
        <v>78</v>
      </c>
      <c r="S26" s="427"/>
      <c r="T26" s="412"/>
      <c r="U26" s="412"/>
      <c r="W26" s="41"/>
      <c r="X26" s="42"/>
      <c r="Y26" s="42"/>
      <c r="Z26" s="43"/>
    </row>
    <row r="27" spans="1:26" ht="24.75" customHeight="1" thickBot="1">
      <c r="A27" s="22"/>
      <c r="B27" s="384"/>
      <c r="C27" s="112" t="s">
        <v>4</v>
      </c>
      <c r="D27" s="301" t="s">
        <v>66</v>
      </c>
      <c r="E27" s="302"/>
      <c r="F27" s="301" t="s">
        <v>66</v>
      </c>
      <c r="G27" s="302"/>
      <c r="H27" s="301" t="s">
        <v>66</v>
      </c>
      <c r="I27" s="302"/>
      <c r="J27" s="301" t="s">
        <v>73</v>
      </c>
      <c r="K27" s="302"/>
      <c r="L27" s="301" t="s">
        <v>66</v>
      </c>
      <c r="M27" s="302"/>
      <c r="N27" s="301" t="s">
        <v>73</v>
      </c>
      <c r="O27" s="302"/>
      <c r="P27" s="498"/>
      <c r="Q27" s="499"/>
      <c r="R27" s="301" t="s">
        <v>66</v>
      </c>
      <c r="S27" s="413"/>
      <c r="T27" s="412"/>
      <c r="U27" s="412"/>
      <c r="W27" s="41"/>
      <c r="X27" s="44"/>
      <c r="Y27" s="44"/>
      <c r="Z27" s="43"/>
    </row>
    <row r="28" spans="1:26" s="46" customFormat="1" ht="24.75" customHeight="1">
      <c r="A28" s="45"/>
      <c r="B28" s="406"/>
      <c r="C28" s="407"/>
      <c r="D28" s="492"/>
      <c r="E28" s="493"/>
      <c r="F28" s="492"/>
      <c r="G28" s="493"/>
      <c r="H28" s="492"/>
      <c r="I28" s="493"/>
      <c r="J28" s="492"/>
      <c r="K28" s="493"/>
      <c r="L28" s="492"/>
      <c r="M28" s="493"/>
      <c r="N28" s="492"/>
      <c r="O28" s="493"/>
      <c r="P28" s="500"/>
      <c r="Q28" s="501"/>
      <c r="R28" s="502"/>
      <c r="S28" s="503"/>
      <c r="T28" s="388"/>
      <c r="U28" s="389"/>
      <c r="W28" s="47"/>
      <c r="X28" s="48"/>
      <c r="Y28" s="48"/>
      <c r="Z28" s="47"/>
    </row>
    <row r="29" spans="1:26" s="46" customFormat="1" ht="24.75" customHeight="1">
      <c r="A29" s="45"/>
      <c r="B29" s="398"/>
      <c r="C29" s="399"/>
      <c r="D29" s="482"/>
      <c r="E29" s="483"/>
      <c r="F29" s="482"/>
      <c r="G29" s="483"/>
      <c r="H29" s="482"/>
      <c r="I29" s="483"/>
      <c r="J29" s="482"/>
      <c r="K29" s="483"/>
      <c r="L29" s="482"/>
      <c r="M29" s="483"/>
      <c r="N29" s="482"/>
      <c r="O29" s="483"/>
      <c r="P29" s="504"/>
      <c r="Q29" s="505"/>
      <c r="R29" s="506"/>
      <c r="S29" s="507"/>
      <c r="T29" s="388"/>
      <c r="U29" s="389"/>
      <c r="W29" s="47"/>
      <c r="X29" s="48"/>
      <c r="Y29" s="48"/>
      <c r="Z29" s="47"/>
    </row>
    <row r="30" spans="1:26" s="46" customFormat="1" ht="24.75" customHeight="1">
      <c r="A30" s="45"/>
      <c r="B30" s="398"/>
      <c r="C30" s="399"/>
      <c r="D30" s="482"/>
      <c r="E30" s="483"/>
      <c r="F30" s="482"/>
      <c r="G30" s="483"/>
      <c r="H30" s="482"/>
      <c r="I30" s="483"/>
      <c r="J30" s="482"/>
      <c r="K30" s="483"/>
      <c r="L30" s="482"/>
      <c r="M30" s="483"/>
      <c r="N30" s="482"/>
      <c r="O30" s="483"/>
      <c r="P30" s="504"/>
      <c r="Q30" s="505"/>
      <c r="R30" s="506"/>
      <c r="S30" s="507"/>
      <c r="T30" s="388"/>
      <c r="U30" s="389"/>
      <c r="W30" s="47"/>
      <c r="X30" s="47"/>
      <c r="Y30" s="47"/>
      <c r="Z30" s="47"/>
    </row>
    <row r="31" spans="1:26" s="46" customFormat="1" ht="24.75" customHeight="1">
      <c r="A31" s="45"/>
      <c r="B31" s="398"/>
      <c r="C31" s="399"/>
      <c r="D31" s="482"/>
      <c r="E31" s="483"/>
      <c r="F31" s="482"/>
      <c r="G31" s="483"/>
      <c r="H31" s="482"/>
      <c r="I31" s="483"/>
      <c r="J31" s="482"/>
      <c r="K31" s="483"/>
      <c r="L31" s="482"/>
      <c r="M31" s="483"/>
      <c r="N31" s="482"/>
      <c r="O31" s="483"/>
      <c r="P31" s="504"/>
      <c r="Q31" s="505"/>
      <c r="R31" s="506"/>
      <c r="S31" s="507"/>
      <c r="T31" s="388"/>
      <c r="U31" s="389"/>
      <c r="W31" s="47"/>
      <c r="X31" s="47"/>
      <c r="Y31" s="47"/>
      <c r="Z31" s="47"/>
    </row>
    <row r="32" spans="1:26" s="46" customFormat="1" ht="24.75" customHeight="1">
      <c r="A32" s="45"/>
      <c r="B32" s="398"/>
      <c r="C32" s="399"/>
      <c r="D32" s="482"/>
      <c r="E32" s="483"/>
      <c r="F32" s="482"/>
      <c r="G32" s="483"/>
      <c r="H32" s="482"/>
      <c r="I32" s="483"/>
      <c r="J32" s="482"/>
      <c r="K32" s="483"/>
      <c r="L32" s="482"/>
      <c r="M32" s="483"/>
      <c r="N32" s="482"/>
      <c r="O32" s="483"/>
      <c r="P32" s="504"/>
      <c r="Q32" s="505"/>
      <c r="R32" s="506"/>
      <c r="S32" s="507"/>
      <c r="T32" s="388"/>
      <c r="U32" s="389"/>
      <c r="W32" s="47"/>
      <c r="X32" s="47"/>
      <c r="Y32" s="47"/>
      <c r="Z32" s="47"/>
    </row>
    <row r="33" spans="1:23" s="46" customFormat="1" ht="24.75" customHeight="1" thickBot="1">
      <c r="A33" s="45"/>
      <c r="B33" s="390"/>
      <c r="C33" s="391"/>
      <c r="D33" s="521"/>
      <c r="E33" s="522"/>
      <c r="F33" s="521"/>
      <c r="G33" s="522"/>
      <c r="H33" s="521"/>
      <c r="I33" s="522"/>
      <c r="J33" s="521"/>
      <c r="K33" s="522"/>
      <c r="L33" s="521"/>
      <c r="M33" s="522"/>
      <c r="N33" s="521"/>
      <c r="O33" s="522"/>
      <c r="P33" s="553"/>
      <c r="Q33" s="554"/>
      <c r="R33" s="521"/>
      <c r="S33" s="552"/>
      <c r="T33" s="548"/>
      <c r="U33" s="549"/>
    </row>
    <row r="34" spans="1:23" s="46" customFormat="1" ht="24.75" customHeight="1" thickTop="1" thickBot="1">
      <c r="A34" s="45"/>
      <c r="B34" s="542" t="s">
        <v>0</v>
      </c>
      <c r="C34" s="543"/>
      <c r="D34" s="544">
        <f>SUM(D28:E33)</f>
        <v>0</v>
      </c>
      <c r="E34" s="545"/>
      <c r="F34" s="544">
        <f>SUM(F28:G33)</f>
        <v>0</v>
      </c>
      <c r="G34" s="545"/>
      <c r="H34" s="544">
        <f>SUM(H28:I33)</f>
        <v>0</v>
      </c>
      <c r="I34" s="545"/>
      <c r="J34" s="544">
        <f>SUM(J28:K33)</f>
        <v>0</v>
      </c>
      <c r="K34" s="545"/>
      <c r="L34" s="544">
        <f>SUM(L28:M33)</f>
        <v>0</v>
      </c>
      <c r="M34" s="545"/>
      <c r="N34" s="544">
        <f>SUM(N28:O33)</f>
        <v>0</v>
      </c>
      <c r="O34" s="545"/>
      <c r="P34" s="546"/>
      <c r="Q34" s="547"/>
      <c r="R34" s="457">
        <f>SUM(R28:S33)</f>
        <v>0</v>
      </c>
      <c r="S34" s="551"/>
      <c r="T34" s="312"/>
      <c r="U34" s="312"/>
    </row>
    <row r="35" spans="1:23" s="46" customFormat="1" ht="24.75" customHeight="1" thickBot="1">
      <c r="A35" s="45"/>
      <c r="B35" s="130"/>
      <c r="C35" s="130"/>
      <c r="D35" s="128"/>
      <c r="E35" s="128"/>
      <c r="F35" s="128"/>
      <c r="G35" s="128"/>
      <c r="H35" s="128"/>
      <c r="I35" s="128"/>
      <c r="J35" s="128"/>
      <c r="K35" s="128"/>
      <c r="L35" s="129"/>
      <c r="M35" s="129"/>
      <c r="N35" s="129"/>
      <c r="O35" s="129"/>
      <c r="P35" s="129"/>
      <c r="Q35" s="129"/>
      <c r="R35" s="129"/>
      <c r="S35" s="129"/>
      <c r="T35" s="94"/>
      <c r="U35" s="94"/>
    </row>
    <row r="36" spans="1:23" ht="27" customHeight="1" thickBot="1">
      <c r="A36" s="22"/>
      <c r="B36" s="382" t="s">
        <v>13</v>
      </c>
      <c r="C36" s="108" t="s">
        <v>6</v>
      </c>
      <c r="D36" s="238" t="s">
        <v>139</v>
      </c>
      <c r="E36" s="240"/>
      <c r="F36" s="238" t="s">
        <v>130</v>
      </c>
      <c r="G36" s="239"/>
      <c r="H36" s="239"/>
      <c r="I36" s="293"/>
      <c r="J36" s="550" t="s">
        <v>106</v>
      </c>
      <c r="K36" s="550"/>
      <c r="L36" s="110"/>
      <c r="M36" s="104"/>
      <c r="N36" s="104"/>
      <c r="O36" s="104"/>
      <c r="P36" s="104"/>
      <c r="Q36" s="104"/>
      <c r="R36" s="104"/>
      <c r="S36" s="104"/>
    </row>
    <row r="37" spans="1:23" ht="24.75" customHeight="1" thickTop="1">
      <c r="A37" s="22"/>
      <c r="B37" s="383"/>
      <c r="C37" s="111" t="s">
        <v>2</v>
      </c>
      <c r="D37" s="313">
        <v>45204</v>
      </c>
      <c r="E37" s="314"/>
      <c r="F37" s="313" t="s">
        <v>42</v>
      </c>
      <c r="G37" s="314"/>
      <c r="H37" s="313" t="s">
        <v>42</v>
      </c>
      <c r="I37" s="497"/>
      <c r="J37" s="294"/>
      <c r="K37" s="294"/>
      <c r="L37" s="110"/>
      <c r="M37" s="287" t="s">
        <v>29</v>
      </c>
      <c r="N37" s="288"/>
      <c r="O37" s="288"/>
      <c r="P37" s="288"/>
      <c r="Q37" s="288"/>
      <c r="R37" s="288"/>
      <c r="S37" s="289"/>
      <c r="T37" s="49"/>
    </row>
    <row r="38" spans="1:23" ht="24.75" customHeight="1">
      <c r="A38" s="22"/>
      <c r="B38" s="383"/>
      <c r="C38" s="111" t="s">
        <v>14</v>
      </c>
      <c r="D38" s="185" t="s">
        <v>107</v>
      </c>
      <c r="E38" s="187"/>
      <c r="F38" s="317" t="s">
        <v>26</v>
      </c>
      <c r="G38" s="316"/>
      <c r="H38" s="317" t="s">
        <v>26</v>
      </c>
      <c r="I38" s="617"/>
      <c r="J38" s="294"/>
      <c r="K38" s="294"/>
      <c r="L38" s="110"/>
      <c r="M38" s="290" t="s">
        <v>133</v>
      </c>
      <c r="N38" s="291"/>
      <c r="O38" s="291"/>
      <c r="P38" s="291"/>
      <c r="Q38" s="291"/>
      <c r="R38" s="291"/>
      <c r="S38" s="292"/>
      <c r="T38" s="50"/>
    </row>
    <row r="39" spans="1:23" ht="24.75" customHeight="1" thickBot="1">
      <c r="A39" s="22"/>
      <c r="B39" s="384"/>
      <c r="C39" s="112" t="s">
        <v>4</v>
      </c>
      <c r="D39" s="498"/>
      <c r="E39" s="499"/>
      <c r="F39" s="299" t="s">
        <v>27</v>
      </c>
      <c r="G39" s="275"/>
      <c r="H39" s="299" t="s">
        <v>27</v>
      </c>
      <c r="I39" s="618"/>
      <c r="J39" s="296"/>
      <c r="K39" s="296"/>
      <c r="L39" s="110"/>
      <c r="M39" s="378" t="s">
        <v>31</v>
      </c>
      <c r="N39" s="379"/>
      <c r="O39" s="151" t="s">
        <v>91</v>
      </c>
      <c r="P39" s="152"/>
      <c r="Q39" s="153"/>
      <c r="R39" s="299" t="s">
        <v>21</v>
      </c>
      <c r="S39" s="300"/>
      <c r="T39" s="50"/>
    </row>
    <row r="40" spans="1:23" s="46" customFormat="1" ht="24.75" customHeight="1">
      <c r="A40" s="45"/>
      <c r="B40" s="385">
        <f>B28</f>
        <v>0</v>
      </c>
      <c r="C40" s="386"/>
      <c r="D40" s="530"/>
      <c r="E40" s="531"/>
      <c r="F40" s="532"/>
      <c r="G40" s="533"/>
      <c r="H40" s="532"/>
      <c r="I40" s="534"/>
      <c r="J40" s="535">
        <f t="shared" ref="J40:J46" si="0">SUM(D28:S28)+SUM(D40:I40)</f>
        <v>0</v>
      </c>
      <c r="K40" s="535"/>
      <c r="L40" s="113"/>
      <c r="M40" s="380">
        <f>B28</f>
        <v>0</v>
      </c>
      <c r="N40" s="381"/>
      <c r="O40" s="154"/>
      <c r="P40" s="155"/>
      <c r="Q40" s="156"/>
      <c r="R40" s="532"/>
      <c r="S40" s="555"/>
      <c r="T40" s="46" t="s">
        <v>112</v>
      </c>
    </row>
    <row r="41" spans="1:23" s="46" customFormat="1" ht="24.75" customHeight="1">
      <c r="A41" s="45"/>
      <c r="B41" s="358">
        <f>B29</f>
        <v>0</v>
      </c>
      <c r="C41" s="359"/>
      <c r="D41" s="536"/>
      <c r="E41" s="537"/>
      <c r="F41" s="538"/>
      <c r="G41" s="539"/>
      <c r="H41" s="538"/>
      <c r="I41" s="540"/>
      <c r="J41" s="541">
        <f t="shared" si="0"/>
        <v>0</v>
      </c>
      <c r="K41" s="541"/>
      <c r="L41" s="113"/>
      <c r="M41" s="356">
        <f>B29</f>
        <v>0</v>
      </c>
      <c r="N41" s="357"/>
      <c r="O41" s="157"/>
      <c r="P41" s="158"/>
      <c r="Q41" s="159"/>
      <c r="R41" s="538"/>
      <c r="S41" s="556"/>
      <c r="T41" s="46" t="s">
        <v>111</v>
      </c>
    </row>
    <row r="42" spans="1:23" s="46" customFormat="1" ht="24.75" customHeight="1">
      <c r="A42" s="45"/>
      <c r="B42" s="358">
        <f t="shared" ref="B42:B44" si="1">B30</f>
        <v>0</v>
      </c>
      <c r="C42" s="359"/>
      <c r="D42" s="536"/>
      <c r="E42" s="537"/>
      <c r="F42" s="538"/>
      <c r="G42" s="539"/>
      <c r="H42" s="538"/>
      <c r="I42" s="540"/>
      <c r="J42" s="541">
        <f t="shared" si="0"/>
        <v>0</v>
      </c>
      <c r="K42" s="541"/>
      <c r="L42" s="113"/>
      <c r="M42" s="356">
        <f t="shared" ref="M42:M45" si="2">B30</f>
        <v>0</v>
      </c>
      <c r="N42" s="357"/>
      <c r="O42" s="157"/>
      <c r="P42" s="158"/>
      <c r="Q42" s="159"/>
      <c r="R42" s="538"/>
      <c r="S42" s="556"/>
      <c r="T42" s="46" t="s">
        <v>110</v>
      </c>
    </row>
    <row r="43" spans="1:23" s="46" customFormat="1" ht="24.75" customHeight="1">
      <c r="A43" s="45"/>
      <c r="B43" s="358">
        <f t="shared" si="1"/>
        <v>0</v>
      </c>
      <c r="C43" s="359"/>
      <c r="D43" s="536"/>
      <c r="E43" s="537"/>
      <c r="F43" s="538"/>
      <c r="G43" s="539"/>
      <c r="H43" s="538"/>
      <c r="I43" s="540"/>
      <c r="J43" s="541">
        <f t="shared" si="0"/>
        <v>0</v>
      </c>
      <c r="K43" s="541"/>
      <c r="L43" s="113"/>
      <c r="M43" s="356">
        <f t="shared" si="2"/>
        <v>0</v>
      </c>
      <c r="N43" s="357"/>
      <c r="O43" s="157"/>
      <c r="P43" s="158"/>
      <c r="Q43" s="159"/>
      <c r="R43" s="538"/>
      <c r="S43" s="556"/>
    </row>
    <row r="44" spans="1:23" s="46" customFormat="1" ht="24.75" customHeight="1">
      <c r="A44" s="45"/>
      <c r="B44" s="358">
        <f t="shared" si="1"/>
        <v>0</v>
      </c>
      <c r="C44" s="359"/>
      <c r="D44" s="536"/>
      <c r="E44" s="537"/>
      <c r="F44" s="538"/>
      <c r="G44" s="539"/>
      <c r="H44" s="538"/>
      <c r="I44" s="540"/>
      <c r="J44" s="541">
        <f t="shared" si="0"/>
        <v>0</v>
      </c>
      <c r="K44" s="567"/>
      <c r="L44" s="113"/>
      <c r="M44" s="356">
        <f t="shared" si="2"/>
        <v>0</v>
      </c>
      <c r="N44" s="357"/>
      <c r="O44" s="157"/>
      <c r="P44" s="158"/>
      <c r="Q44" s="159"/>
      <c r="R44" s="538"/>
      <c r="S44" s="556"/>
    </row>
    <row r="45" spans="1:23" s="46" customFormat="1" ht="24.75" customHeight="1" thickBot="1">
      <c r="A45" s="45"/>
      <c r="B45" s="358">
        <f>B33</f>
        <v>0</v>
      </c>
      <c r="C45" s="359"/>
      <c r="D45" s="568"/>
      <c r="E45" s="569"/>
      <c r="F45" s="557"/>
      <c r="G45" s="570"/>
      <c r="H45" s="557"/>
      <c r="I45" s="571"/>
      <c r="J45" s="572">
        <f t="shared" si="0"/>
        <v>0</v>
      </c>
      <c r="K45" s="573"/>
      <c r="L45" s="113"/>
      <c r="M45" s="356">
        <f t="shared" si="2"/>
        <v>0</v>
      </c>
      <c r="N45" s="357"/>
      <c r="O45" s="160"/>
      <c r="P45" s="161"/>
      <c r="Q45" s="162"/>
      <c r="R45" s="557"/>
      <c r="S45" s="558"/>
    </row>
    <row r="46" spans="1:23" s="46" customFormat="1" ht="24.75" customHeight="1" thickTop="1" thickBot="1">
      <c r="A46" s="45"/>
      <c r="B46" s="281" t="s">
        <v>0</v>
      </c>
      <c r="C46" s="282"/>
      <c r="D46" s="559"/>
      <c r="E46" s="560"/>
      <c r="F46" s="561">
        <f>SUM(F40:G45)</f>
        <v>0</v>
      </c>
      <c r="G46" s="562"/>
      <c r="H46" s="561">
        <f>SUM(H40:I45)</f>
        <v>0</v>
      </c>
      <c r="I46" s="563"/>
      <c r="J46" s="564">
        <f t="shared" si="0"/>
        <v>0</v>
      </c>
      <c r="K46" s="564"/>
      <c r="L46" s="113"/>
      <c r="M46" s="565" t="s">
        <v>38</v>
      </c>
      <c r="N46" s="566"/>
      <c r="O46" s="163"/>
      <c r="P46" s="164"/>
      <c r="Q46" s="165"/>
      <c r="R46" s="577">
        <f>SUM(R40:S45)</f>
        <v>0</v>
      </c>
      <c r="S46" s="578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574" t="s">
        <v>31</v>
      </c>
      <c r="C48" s="575"/>
      <c r="D48" s="363" t="s">
        <v>6</v>
      </c>
      <c r="E48" s="576"/>
      <c r="F48" s="575"/>
      <c r="G48" s="576" t="s">
        <v>2</v>
      </c>
      <c r="H48" s="575"/>
      <c r="I48" s="365" t="s">
        <v>20</v>
      </c>
      <c r="J48" s="366"/>
      <c r="K48" s="365" t="s">
        <v>32</v>
      </c>
      <c r="L48" s="367"/>
      <c r="M48" s="35">
        <v>2</v>
      </c>
      <c r="N48" s="35" t="s">
        <v>119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176">
        <f>+B28</f>
        <v>0</v>
      </c>
      <c r="C49" s="579"/>
      <c r="D49" s="582" t="s">
        <v>67</v>
      </c>
      <c r="E49" s="528"/>
      <c r="F49" s="528"/>
      <c r="G49" s="583"/>
      <c r="H49" s="583"/>
      <c r="I49" s="270"/>
      <c r="J49" s="270"/>
      <c r="K49" s="502"/>
      <c r="L49" s="503"/>
      <c r="M49" s="22"/>
      <c r="N49" s="181" t="s">
        <v>17</v>
      </c>
      <c r="O49" s="182"/>
      <c r="P49" s="228" t="s">
        <v>5</v>
      </c>
      <c r="Q49" s="229"/>
      <c r="R49" s="363" t="s">
        <v>15</v>
      </c>
      <c r="S49" s="364"/>
    </row>
    <row r="50" spans="1:252" s="58" customFormat="1" ht="24.75" customHeight="1" thickBot="1">
      <c r="A50" s="53" t="s">
        <v>16</v>
      </c>
      <c r="B50" s="580"/>
      <c r="C50" s="581"/>
      <c r="D50" s="584" t="s">
        <v>118</v>
      </c>
      <c r="E50" s="348"/>
      <c r="F50" s="348"/>
      <c r="G50" s="585"/>
      <c r="H50" s="585"/>
      <c r="I50" s="586"/>
      <c r="J50" s="586"/>
      <c r="K50" s="506"/>
      <c r="L50" s="507"/>
      <c r="M50" s="22"/>
      <c r="N50" s="368"/>
      <c r="O50" s="369"/>
      <c r="P50" s="279" t="s">
        <v>107</v>
      </c>
      <c r="Q50" s="280"/>
      <c r="R50" s="320"/>
      <c r="S50" s="321"/>
      <c r="IP50" s="58" t="e">
        <f>SUM(#REF!)</f>
        <v>#REF!</v>
      </c>
    </row>
    <row r="51" spans="1:252" s="58" customFormat="1" ht="24.75" customHeight="1">
      <c r="A51" s="53" t="s">
        <v>16</v>
      </c>
      <c r="B51" s="176">
        <f>+B29</f>
        <v>0</v>
      </c>
      <c r="C51" s="579"/>
      <c r="D51" s="582" t="s">
        <v>67</v>
      </c>
      <c r="E51" s="528"/>
      <c r="F51" s="528"/>
      <c r="G51" s="583"/>
      <c r="H51" s="583"/>
      <c r="I51" s="270"/>
      <c r="J51" s="270"/>
      <c r="K51" s="502"/>
      <c r="L51" s="503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580"/>
      <c r="C52" s="581"/>
      <c r="D52" s="587" t="s">
        <v>118</v>
      </c>
      <c r="E52" s="588"/>
      <c r="F52" s="588"/>
      <c r="G52" s="589"/>
      <c r="H52" s="589"/>
      <c r="I52" s="590"/>
      <c r="J52" s="590"/>
      <c r="K52" s="591"/>
      <c r="L52" s="592"/>
      <c r="M52" s="35">
        <v>3</v>
      </c>
      <c r="N52" s="35" t="s">
        <v>120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176">
        <f>+B30</f>
        <v>0</v>
      </c>
      <c r="C53" s="579"/>
      <c r="D53" s="582" t="s">
        <v>67</v>
      </c>
      <c r="E53" s="528"/>
      <c r="F53" s="528"/>
      <c r="G53" s="583"/>
      <c r="H53" s="583"/>
      <c r="I53" s="270"/>
      <c r="J53" s="270"/>
      <c r="K53" s="502"/>
      <c r="L53" s="503"/>
      <c r="M53" s="35"/>
      <c r="N53" s="181" t="s">
        <v>17</v>
      </c>
      <c r="O53" s="182"/>
      <c r="P53" s="228" t="s">
        <v>5</v>
      </c>
      <c r="Q53" s="229"/>
      <c r="R53" s="267" t="s">
        <v>15</v>
      </c>
      <c r="S53" s="268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580"/>
      <c r="C54" s="581"/>
      <c r="D54" s="584" t="s">
        <v>118</v>
      </c>
      <c r="E54" s="348"/>
      <c r="F54" s="348"/>
      <c r="G54" s="585"/>
      <c r="H54" s="585"/>
      <c r="I54" s="586"/>
      <c r="J54" s="586"/>
      <c r="K54" s="506"/>
      <c r="L54" s="507"/>
      <c r="M54" s="35"/>
      <c r="N54" s="277"/>
      <c r="O54" s="278"/>
      <c r="P54" s="318" t="s">
        <v>140</v>
      </c>
      <c r="Q54" s="319"/>
      <c r="R54" s="143"/>
      <c r="S54" s="593"/>
      <c r="IR54" s="58" t="e">
        <f>SUM(#REF!)</f>
        <v>#REF!</v>
      </c>
    </row>
    <row r="55" spans="1:252" s="58" customFormat="1" ht="24.75" customHeight="1" thickBot="1">
      <c r="A55" s="22"/>
      <c r="B55" s="176">
        <f>+B31</f>
        <v>0</v>
      </c>
      <c r="C55" s="579"/>
      <c r="D55" s="582" t="s">
        <v>67</v>
      </c>
      <c r="E55" s="528"/>
      <c r="F55" s="528"/>
      <c r="G55" s="583"/>
      <c r="H55" s="583"/>
      <c r="I55" s="270"/>
      <c r="J55" s="270"/>
      <c r="K55" s="502"/>
      <c r="L55" s="503"/>
      <c r="M55" s="22"/>
      <c r="N55" s="223"/>
      <c r="O55" s="224"/>
      <c r="P55" s="225"/>
      <c r="Q55" s="226"/>
      <c r="R55" s="271"/>
      <c r="S55" s="272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580"/>
      <c r="C56" s="581"/>
      <c r="D56" s="594" t="s">
        <v>118</v>
      </c>
      <c r="E56" s="524"/>
      <c r="F56" s="524"/>
      <c r="G56" s="595"/>
      <c r="H56" s="596"/>
      <c r="I56" s="597"/>
      <c r="J56" s="598"/>
      <c r="K56" s="599"/>
      <c r="L56" s="600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176">
        <f>+B32</f>
        <v>0</v>
      </c>
      <c r="C57" s="579"/>
      <c r="D57" s="601" t="s">
        <v>67</v>
      </c>
      <c r="E57" s="602"/>
      <c r="F57" s="602"/>
      <c r="G57" s="603"/>
      <c r="H57" s="603"/>
      <c r="I57" s="604"/>
      <c r="J57" s="604"/>
      <c r="K57" s="605"/>
      <c r="L57" s="606"/>
      <c r="M57" s="35">
        <v>4</v>
      </c>
      <c r="N57" s="35" t="s">
        <v>121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580"/>
      <c r="C58" s="581"/>
      <c r="D58" s="587" t="s">
        <v>118</v>
      </c>
      <c r="E58" s="588"/>
      <c r="F58" s="588"/>
      <c r="G58" s="607"/>
      <c r="H58" s="608"/>
      <c r="I58" s="609"/>
      <c r="J58" s="610"/>
      <c r="K58" s="611"/>
      <c r="L58" s="612"/>
      <c r="M58" s="22"/>
      <c r="N58" s="181" t="s">
        <v>17</v>
      </c>
      <c r="O58" s="182"/>
      <c r="P58" s="228" t="s">
        <v>5</v>
      </c>
      <c r="Q58" s="229"/>
      <c r="R58" s="267" t="s">
        <v>15</v>
      </c>
      <c r="S58" s="268"/>
      <c r="IR58" s="58" t="e">
        <f>SUM(#REF!)</f>
        <v>#REF!</v>
      </c>
    </row>
    <row r="59" spans="1:252" s="58" customFormat="1" ht="24.75" customHeight="1">
      <c r="A59" s="53" t="s">
        <v>16</v>
      </c>
      <c r="B59" s="176">
        <f>+B33</f>
        <v>0</v>
      </c>
      <c r="C59" s="579"/>
      <c r="D59" s="582" t="s">
        <v>67</v>
      </c>
      <c r="E59" s="528"/>
      <c r="F59" s="528"/>
      <c r="G59" s="583"/>
      <c r="H59" s="583"/>
      <c r="I59" s="270"/>
      <c r="J59" s="270"/>
      <c r="K59" s="502"/>
      <c r="L59" s="503"/>
      <c r="M59" s="35"/>
      <c r="N59" s="277"/>
      <c r="O59" s="278"/>
      <c r="P59" s="279" t="s">
        <v>107</v>
      </c>
      <c r="Q59" s="280"/>
      <c r="R59" s="320"/>
      <c r="S59" s="321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580"/>
      <c r="C60" s="581"/>
      <c r="D60" s="619" t="s">
        <v>118</v>
      </c>
      <c r="E60" s="620"/>
      <c r="F60" s="620"/>
      <c r="G60" s="621"/>
      <c r="H60" s="622"/>
      <c r="I60" s="623"/>
      <c r="J60" s="624"/>
      <c r="K60" s="625"/>
      <c r="L60" s="626"/>
      <c r="M60" s="35"/>
      <c r="N60" s="223"/>
      <c r="O60" s="224"/>
      <c r="P60" s="225"/>
      <c r="Q60" s="226"/>
      <c r="R60" s="230"/>
      <c r="S60" s="231"/>
      <c r="IR60" s="58" t="e">
        <f>SUM(#REF!)</f>
        <v>#REF!</v>
      </c>
    </row>
    <row r="61" spans="1:252" s="58" customFormat="1" ht="24.75" customHeight="1" thickTop="1" thickBot="1">
      <c r="A61" s="22"/>
      <c r="B61" s="337" t="s">
        <v>106</v>
      </c>
      <c r="C61" s="338"/>
      <c r="D61" s="338"/>
      <c r="E61" s="338"/>
      <c r="F61" s="338"/>
      <c r="G61" s="338"/>
      <c r="H61" s="338"/>
      <c r="I61" s="338"/>
      <c r="J61" s="339"/>
      <c r="K61" s="564">
        <f>SUM(K49:L60)</f>
        <v>0</v>
      </c>
      <c r="L61" s="563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40" t="s">
        <v>123</v>
      </c>
      <c r="O62" s="341"/>
      <c r="P62" s="341"/>
      <c r="Q62" s="342"/>
      <c r="R62" s="613">
        <f>SUM(J46,K61,R50,R54:S55,R59:S60)</f>
        <v>0</v>
      </c>
      <c r="S62" s="614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43"/>
      <c r="O63" s="344"/>
      <c r="P63" s="344"/>
      <c r="Q63" s="345"/>
      <c r="R63" s="615"/>
      <c r="S63" s="616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470"/>
      <c r="W64" s="470"/>
      <c r="X64" s="472"/>
      <c r="Y64" s="472"/>
      <c r="Z64" s="472"/>
      <c r="AA64" s="471"/>
      <c r="AB64" s="471"/>
      <c r="AC64" s="469"/>
      <c r="AD64" s="469"/>
      <c r="AE64" s="468"/>
      <c r="AF64" s="468"/>
      <c r="AG64" s="77"/>
    </row>
    <row r="65" spans="1:33" s="5" customFormat="1" ht="29.25" thickBot="1">
      <c r="B65" s="61" t="str">
        <f>+B1</f>
        <v>令和５年度初任者研修（２年次・３年次を含む。）旅費執行状況調査表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4" t="s">
        <v>24</v>
      </c>
      <c r="M65" s="115">
        <f>P1</f>
        <v>0</v>
      </c>
      <c r="N65" s="37" t="s">
        <v>25</v>
      </c>
      <c r="O65" s="61" t="str">
        <f>+O2</f>
        <v>（特別支援学校・紀北用）</v>
      </c>
      <c r="P65" s="61"/>
      <c r="Q65" s="61"/>
      <c r="R65" s="117"/>
      <c r="S65" s="92" t="s">
        <v>69</v>
      </c>
      <c r="U65" s="7"/>
      <c r="V65" s="470"/>
      <c r="W65" s="470"/>
      <c r="X65" s="472"/>
      <c r="Y65" s="472"/>
      <c r="Z65" s="472"/>
      <c r="AA65" s="471"/>
      <c r="AB65" s="471"/>
      <c r="AC65" s="469"/>
      <c r="AD65" s="469"/>
      <c r="AE65" s="468"/>
      <c r="AF65" s="468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470"/>
      <c r="W66" s="470"/>
      <c r="X66" s="472"/>
      <c r="Y66" s="472"/>
      <c r="Z66" s="472"/>
      <c r="AA66" s="471"/>
      <c r="AB66" s="471"/>
      <c r="AC66" s="469"/>
      <c r="AD66" s="469"/>
      <c r="AE66" s="468"/>
      <c r="AF66" s="468"/>
      <c r="AG66" s="96"/>
    </row>
    <row r="67" spans="1:33" ht="24" customHeight="1" thickBot="1">
      <c r="A67" s="14"/>
      <c r="B67" s="14"/>
      <c r="C67" s="106"/>
      <c r="D67" s="106"/>
      <c r="E67" s="106"/>
      <c r="F67" s="106"/>
      <c r="G67" s="106"/>
      <c r="H67" s="106"/>
      <c r="I67" s="350" t="s">
        <v>43</v>
      </c>
      <c r="J67" s="350"/>
      <c r="K67" s="351">
        <f>J4</f>
        <v>0</v>
      </c>
      <c r="L67" s="352"/>
      <c r="M67" s="353"/>
      <c r="N67" s="348" t="s">
        <v>44</v>
      </c>
      <c r="O67" s="348"/>
      <c r="P67" s="449">
        <f>P4</f>
        <v>0</v>
      </c>
      <c r="Q67" s="449"/>
      <c r="R67" s="449"/>
      <c r="S67" s="449"/>
      <c r="T67" s="67"/>
      <c r="U67" s="96"/>
      <c r="V67" s="470"/>
      <c r="W67" s="470"/>
      <c r="X67" s="472"/>
      <c r="Y67" s="472"/>
      <c r="Z67" s="472"/>
      <c r="AA67" s="471"/>
      <c r="AB67" s="471"/>
      <c r="AC67" s="469"/>
      <c r="AD67" s="469"/>
      <c r="AE67" s="468"/>
      <c r="AF67" s="468"/>
      <c r="AG67" s="96"/>
    </row>
    <row r="68" spans="1:33" ht="29.25" thickBot="1">
      <c r="A68" s="331" t="s">
        <v>1</v>
      </c>
      <c r="B68" s="332"/>
      <c r="C68" s="333"/>
      <c r="D68" s="34" t="s">
        <v>88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470"/>
      <c r="W68" s="470"/>
      <c r="X68" s="472"/>
      <c r="Y68" s="472"/>
      <c r="Z68" s="472"/>
      <c r="AA68" s="471"/>
      <c r="AB68" s="471"/>
      <c r="AC68" s="469"/>
      <c r="AD68" s="469"/>
      <c r="AE68" s="468"/>
      <c r="AF68" s="468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470"/>
      <c r="W69" s="470"/>
      <c r="X69" s="472"/>
      <c r="Y69" s="472"/>
      <c r="Z69" s="472"/>
      <c r="AA69" s="471"/>
      <c r="AB69" s="471"/>
      <c r="AC69" s="469"/>
      <c r="AD69" s="469"/>
      <c r="AE69" s="468"/>
      <c r="AF69" s="468"/>
      <c r="AG69" s="96"/>
    </row>
    <row r="70" spans="1:33" ht="21.95" customHeight="1">
      <c r="A70" s="70"/>
      <c r="B70" s="474" t="s">
        <v>13</v>
      </c>
      <c r="C70" s="265" t="s">
        <v>6</v>
      </c>
      <c r="D70" s="266"/>
      <c r="E70" s="238" t="s">
        <v>23</v>
      </c>
      <c r="F70" s="239"/>
      <c r="G70" s="239"/>
      <c r="H70" s="239"/>
      <c r="I70" s="239"/>
      <c r="J70" s="240"/>
      <c r="K70" s="238" t="s">
        <v>118</v>
      </c>
      <c r="L70" s="239"/>
      <c r="M70" s="239"/>
      <c r="N70" s="239"/>
      <c r="O70" s="239"/>
      <c r="P70" s="240"/>
      <c r="Q70" s="233" t="s">
        <v>0</v>
      </c>
      <c r="R70" s="234"/>
      <c r="S70" s="41"/>
      <c r="U70" s="96"/>
      <c r="V70" s="470"/>
      <c r="W70" s="470"/>
      <c r="X70" s="472"/>
      <c r="Y70" s="472"/>
      <c r="Z70" s="472"/>
      <c r="AA70" s="471"/>
      <c r="AB70" s="471"/>
      <c r="AC70" s="469"/>
      <c r="AD70" s="469"/>
      <c r="AE70" s="468"/>
      <c r="AF70" s="468"/>
      <c r="AG70" s="96"/>
    </row>
    <row r="71" spans="1:33" ht="21.95" customHeight="1">
      <c r="A71" s="70"/>
      <c r="B71" s="475"/>
      <c r="C71" s="237" t="s">
        <v>14</v>
      </c>
      <c r="D71" s="187"/>
      <c r="E71" s="185" t="s">
        <v>3</v>
      </c>
      <c r="F71" s="186"/>
      <c r="G71" s="186"/>
      <c r="H71" s="186"/>
      <c r="I71" s="186"/>
      <c r="J71" s="187"/>
      <c r="K71" s="185" t="s">
        <v>26</v>
      </c>
      <c r="L71" s="186"/>
      <c r="M71" s="186"/>
      <c r="N71" s="186"/>
      <c r="O71" s="186"/>
      <c r="P71" s="187"/>
      <c r="Q71" s="235"/>
      <c r="R71" s="236"/>
      <c r="S71" s="41"/>
      <c r="U71" s="96"/>
      <c r="V71" s="487"/>
      <c r="W71" s="487"/>
      <c r="X71" s="487"/>
      <c r="Y71" s="487"/>
      <c r="Z71" s="487"/>
      <c r="AA71" s="487"/>
      <c r="AB71" s="487"/>
      <c r="AC71" s="487"/>
      <c r="AD71" s="487"/>
      <c r="AE71" s="473"/>
      <c r="AF71" s="473"/>
      <c r="AG71" s="96"/>
    </row>
    <row r="72" spans="1:33" ht="21.95" customHeight="1" thickBot="1">
      <c r="A72" s="70"/>
      <c r="B72" s="476"/>
      <c r="C72" s="118" t="s">
        <v>2</v>
      </c>
      <c r="D72" s="119" t="s">
        <v>4</v>
      </c>
      <c r="E72" s="328" t="s">
        <v>124</v>
      </c>
      <c r="F72" s="329"/>
      <c r="G72" s="330"/>
      <c r="H72" s="248" t="s">
        <v>73</v>
      </c>
      <c r="I72" s="249"/>
      <c r="J72" s="250"/>
      <c r="K72" s="328" t="s">
        <v>87</v>
      </c>
      <c r="L72" s="329"/>
      <c r="M72" s="330"/>
      <c r="N72" s="248" t="s">
        <v>27</v>
      </c>
      <c r="O72" s="249"/>
      <c r="P72" s="250"/>
      <c r="Q72" s="235"/>
      <c r="R72" s="236"/>
      <c r="S72" s="41"/>
    </row>
    <row r="73" spans="1:33" ht="23.85" customHeight="1" thickBot="1">
      <c r="A73" s="70"/>
      <c r="B73" s="167"/>
      <c r="C73" s="168"/>
      <c r="D73" s="169"/>
      <c r="E73" s="477"/>
      <c r="F73" s="478"/>
      <c r="G73" s="478"/>
      <c r="H73" s="478"/>
      <c r="I73" s="478"/>
      <c r="J73" s="479"/>
      <c r="K73" s="477"/>
      <c r="L73" s="478"/>
      <c r="M73" s="478"/>
      <c r="N73" s="478"/>
      <c r="O73" s="478"/>
      <c r="P73" s="479"/>
      <c r="Q73" s="509">
        <f>SUM(E73:P73)</f>
        <v>0</v>
      </c>
      <c r="R73" s="510"/>
      <c r="S73" s="41"/>
    </row>
    <row r="74" spans="1:33" ht="9.9499999999999993" customHeight="1" thickBot="1">
      <c r="A74" s="70"/>
      <c r="B74" s="120"/>
      <c r="C74" s="120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508"/>
      <c r="O74" s="508"/>
      <c r="P74" s="508"/>
      <c r="Q74" s="241"/>
      <c r="R74" s="241"/>
      <c r="S74" s="41"/>
    </row>
    <row r="75" spans="1:33" ht="21.95" customHeight="1">
      <c r="A75" s="70"/>
      <c r="B75" s="474" t="s">
        <v>13</v>
      </c>
      <c r="C75" s="265" t="s">
        <v>6</v>
      </c>
      <c r="D75" s="266"/>
      <c r="E75" s="238" t="s">
        <v>23</v>
      </c>
      <c r="F75" s="239"/>
      <c r="G75" s="239"/>
      <c r="H75" s="239"/>
      <c r="I75" s="239"/>
      <c r="J75" s="240"/>
      <c r="K75" s="238" t="s">
        <v>118</v>
      </c>
      <c r="L75" s="239"/>
      <c r="M75" s="239"/>
      <c r="N75" s="239"/>
      <c r="O75" s="239"/>
      <c r="P75" s="240"/>
      <c r="Q75" s="233" t="s">
        <v>0</v>
      </c>
      <c r="R75" s="234"/>
      <c r="S75" s="41"/>
    </row>
    <row r="76" spans="1:33" ht="21.95" customHeight="1">
      <c r="A76" s="70"/>
      <c r="B76" s="475"/>
      <c r="C76" s="237" t="s">
        <v>14</v>
      </c>
      <c r="D76" s="187"/>
      <c r="E76" s="185" t="s">
        <v>3</v>
      </c>
      <c r="F76" s="186"/>
      <c r="G76" s="186"/>
      <c r="H76" s="186"/>
      <c r="I76" s="186"/>
      <c r="J76" s="187"/>
      <c r="K76" s="185" t="s">
        <v>26</v>
      </c>
      <c r="L76" s="186"/>
      <c r="M76" s="186"/>
      <c r="N76" s="186"/>
      <c r="O76" s="186"/>
      <c r="P76" s="187"/>
      <c r="Q76" s="235"/>
      <c r="R76" s="236"/>
      <c r="S76" s="41"/>
    </row>
    <row r="77" spans="1:33" ht="21.95" customHeight="1" thickBot="1">
      <c r="A77" s="70"/>
      <c r="B77" s="476"/>
      <c r="C77" s="118" t="s">
        <v>2</v>
      </c>
      <c r="D77" s="119" t="s">
        <v>4</v>
      </c>
      <c r="E77" s="328" t="s">
        <v>124</v>
      </c>
      <c r="F77" s="329"/>
      <c r="G77" s="330"/>
      <c r="H77" s="248" t="s">
        <v>73</v>
      </c>
      <c r="I77" s="249"/>
      <c r="J77" s="250"/>
      <c r="K77" s="328" t="s">
        <v>87</v>
      </c>
      <c r="L77" s="329"/>
      <c r="M77" s="330"/>
      <c r="N77" s="248" t="s">
        <v>27</v>
      </c>
      <c r="O77" s="249"/>
      <c r="P77" s="250"/>
      <c r="Q77" s="235"/>
      <c r="R77" s="236"/>
      <c r="S77" s="41"/>
    </row>
    <row r="78" spans="1:33" ht="23.85" customHeight="1" thickBot="1">
      <c r="A78" s="70"/>
      <c r="B78" s="167"/>
      <c r="C78" s="168"/>
      <c r="D78" s="169"/>
      <c r="E78" s="477"/>
      <c r="F78" s="478"/>
      <c r="G78" s="478"/>
      <c r="H78" s="478"/>
      <c r="I78" s="478"/>
      <c r="J78" s="479"/>
      <c r="K78" s="477"/>
      <c r="L78" s="478"/>
      <c r="M78" s="478"/>
      <c r="N78" s="478"/>
      <c r="O78" s="478"/>
      <c r="P78" s="479"/>
      <c r="Q78" s="509">
        <f>SUM(E78:P78)</f>
        <v>0</v>
      </c>
      <c r="R78" s="510"/>
      <c r="S78" s="41"/>
    </row>
    <row r="79" spans="1:33" ht="9.9499999999999993" customHeight="1" thickBot="1">
      <c r="A79" s="70"/>
      <c r="B79" s="120"/>
      <c r="C79" s="120"/>
      <c r="D79" s="120"/>
      <c r="E79" s="121"/>
      <c r="F79" s="121"/>
      <c r="G79" s="121"/>
      <c r="H79" s="121"/>
      <c r="I79" s="121"/>
      <c r="J79" s="121"/>
      <c r="K79" s="121"/>
      <c r="L79" s="121"/>
      <c r="M79" s="121"/>
      <c r="N79" s="508"/>
      <c r="O79" s="508"/>
      <c r="P79" s="508"/>
      <c r="Q79" s="309"/>
      <c r="R79" s="309"/>
      <c r="S79" s="41"/>
    </row>
    <row r="80" spans="1:33" ht="21.95" customHeight="1">
      <c r="A80" s="70"/>
      <c r="B80" s="474" t="s">
        <v>13</v>
      </c>
      <c r="C80" s="265" t="s">
        <v>6</v>
      </c>
      <c r="D80" s="266"/>
      <c r="E80" s="238" t="s">
        <v>23</v>
      </c>
      <c r="F80" s="239"/>
      <c r="G80" s="239"/>
      <c r="H80" s="239"/>
      <c r="I80" s="239"/>
      <c r="J80" s="240"/>
      <c r="K80" s="238" t="s">
        <v>118</v>
      </c>
      <c r="L80" s="239"/>
      <c r="M80" s="239"/>
      <c r="N80" s="239"/>
      <c r="O80" s="239"/>
      <c r="P80" s="240"/>
      <c r="Q80" s="233" t="s">
        <v>0</v>
      </c>
      <c r="R80" s="234"/>
      <c r="S80" s="41"/>
    </row>
    <row r="81" spans="1:19" ht="21.95" customHeight="1">
      <c r="A81" s="70"/>
      <c r="B81" s="475"/>
      <c r="C81" s="237" t="s">
        <v>14</v>
      </c>
      <c r="D81" s="187"/>
      <c r="E81" s="185" t="s">
        <v>3</v>
      </c>
      <c r="F81" s="186"/>
      <c r="G81" s="186"/>
      <c r="H81" s="186"/>
      <c r="I81" s="186"/>
      <c r="J81" s="187"/>
      <c r="K81" s="185" t="s">
        <v>26</v>
      </c>
      <c r="L81" s="186"/>
      <c r="M81" s="186"/>
      <c r="N81" s="186"/>
      <c r="O81" s="186"/>
      <c r="P81" s="187"/>
      <c r="Q81" s="235"/>
      <c r="R81" s="236"/>
      <c r="S81" s="41"/>
    </row>
    <row r="82" spans="1:19" ht="21.95" customHeight="1" thickBot="1">
      <c r="A82" s="70"/>
      <c r="B82" s="476"/>
      <c r="C82" s="118" t="s">
        <v>2</v>
      </c>
      <c r="D82" s="119" t="s">
        <v>4</v>
      </c>
      <c r="E82" s="328" t="s">
        <v>124</v>
      </c>
      <c r="F82" s="329"/>
      <c r="G82" s="330"/>
      <c r="H82" s="248" t="s">
        <v>73</v>
      </c>
      <c r="I82" s="249"/>
      <c r="J82" s="250"/>
      <c r="K82" s="328" t="s">
        <v>87</v>
      </c>
      <c r="L82" s="329"/>
      <c r="M82" s="330"/>
      <c r="N82" s="248" t="s">
        <v>27</v>
      </c>
      <c r="O82" s="249"/>
      <c r="P82" s="250"/>
      <c r="Q82" s="235"/>
      <c r="R82" s="236"/>
      <c r="S82" s="41"/>
    </row>
    <row r="83" spans="1:19" ht="23.85" customHeight="1" thickBot="1">
      <c r="A83" s="70"/>
      <c r="B83" s="167"/>
      <c r="C83" s="168"/>
      <c r="D83" s="169"/>
      <c r="E83" s="477"/>
      <c r="F83" s="478"/>
      <c r="G83" s="478"/>
      <c r="H83" s="478"/>
      <c r="I83" s="478"/>
      <c r="J83" s="479"/>
      <c r="K83" s="477"/>
      <c r="L83" s="478"/>
      <c r="M83" s="478"/>
      <c r="N83" s="478"/>
      <c r="O83" s="478"/>
      <c r="P83" s="479"/>
      <c r="Q83" s="509">
        <f>SUM(E83:P83)</f>
        <v>0</v>
      </c>
      <c r="R83" s="510"/>
      <c r="S83" s="41"/>
    </row>
    <row r="84" spans="1:19" ht="9.9499999999999993" customHeight="1" thickBot="1">
      <c r="A84" s="70"/>
      <c r="B84" s="120"/>
      <c r="C84" s="120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508"/>
      <c r="O84" s="508"/>
      <c r="P84" s="508"/>
      <c r="Q84" s="309"/>
      <c r="R84" s="309"/>
      <c r="S84" s="41"/>
    </row>
    <row r="85" spans="1:19" ht="21.95" customHeight="1">
      <c r="A85" s="70"/>
      <c r="B85" s="474" t="s">
        <v>13</v>
      </c>
      <c r="C85" s="265" t="s">
        <v>6</v>
      </c>
      <c r="D85" s="266"/>
      <c r="E85" s="238" t="s">
        <v>23</v>
      </c>
      <c r="F85" s="239"/>
      <c r="G85" s="239"/>
      <c r="H85" s="239"/>
      <c r="I85" s="239"/>
      <c r="J85" s="240"/>
      <c r="K85" s="238" t="s">
        <v>118</v>
      </c>
      <c r="L85" s="239"/>
      <c r="M85" s="239"/>
      <c r="N85" s="239"/>
      <c r="O85" s="239"/>
      <c r="P85" s="240"/>
      <c r="Q85" s="233" t="s">
        <v>0</v>
      </c>
      <c r="R85" s="234"/>
      <c r="S85" s="41"/>
    </row>
    <row r="86" spans="1:19" ht="21.95" customHeight="1">
      <c r="A86" s="70"/>
      <c r="B86" s="475"/>
      <c r="C86" s="237" t="s">
        <v>14</v>
      </c>
      <c r="D86" s="187"/>
      <c r="E86" s="185" t="s">
        <v>3</v>
      </c>
      <c r="F86" s="186"/>
      <c r="G86" s="186"/>
      <c r="H86" s="186"/>
      <c r="I86" s="186"/>
      <c r="J86" s="187"/>
      <c r="K86" s="185" t="s">
        <v>26</v>
      </c>
      <c r="L86" s="186"/>
      <c r="M86" s="186"/>
      <c r="N86" s="186"/>
      <c r="O86" s="186"/>
      <c r="P86" s="187"/>
      <c r="Q86" s="235"/>
      <c r="R86" s="236"/>
      <c r="S86" s="41"/>
    </row>
    <row r="87" spans="1:19" ht="21.95" customHeight="1" thickBot="1">
      <c r="A87" s="70"/>
      <c r="B87" s="476"/>
      <c r="C87" s="118" t="s">
        <v>2</v>
      </c>
      <c r="D87" s="119" t="s">
        <v>4</v>
      </c>
      <c r="E87" s="328" t="s">
        <v>124</v>
      </c>
      <c r="F87" s="329"/>
      <c r="G87" s="330"/>
      <c r="H87" s="248" t="s">
        <v>73</v>
      </c>
      <c r="I87" s="249"/>
      <c r="J87" s="250"/>
      <c r="K87" s="328" t="s">
        <v>87</v>
      </c>
      <c r="L87" s="329"/>
      <c r="M87" s="330"/>
      <c r="N87" s="248" t="s">
        <v>27</v>
      </c>
      <c r="O87" s="249"/>
      <c r="P87" s="250"/>
      <c r="Q87" s="235"/>
      <c r="R87" s="236"/>
      <c r="S87" s="41"/>
    </row>
    <row r="88" spans="1:19" ht="23.85" customHeight="1" thickBot="1">
      <c r="A88" s="70"/>
      <c r="B88" s="167"/>
      <c r="C88" s="168"/>
      <c r="D88" s="169"/>
      <c r="E88" s="477"/>
      <c r="F88" s="478"/>
      <c r="G88" s="478"/>
      <c r="H88" s="478"/>
      <c r="I88" s="478"/>
      <c r="J88" s="479"/>
      <c r="K88" s="477"/>
      <c r="L88" s="478"/>
      <c r="M88" s="478"/>
      <c r="N88" s="478"/>
      <c r="O88" s="478"/>
      <c r="P88" s="479"/>
      <c r="Q88" s="509">
        <f>SUM(E88:P88)</f>
        <v>0</v>
      </c>
      <c r="R88" s="510"/>
      <c r="S88" s="41"/>
    </row>
    <row r="89" spans="1:19" ht="9.9499999999999993" customHeight="1" thickBot="1">
      <c r="A89" s="70"/>
      <c r="B89" s="120"/>
      <c r="C89" s="120"/>
      <c r="D89" s="120"/>
      <c r="E89" s="121"/>
      <c r="F89" s="121"/>
      <c r="G89" s="121"/>
      <c r="H89" s="121"/>
      <c r="I89" s="121"/>
      <c r="J89" s="121"/>
      <c r="K89" s="121"/>
      <c r="L89" s="121"/>
      <c r="M89" s="121"/>
      <c r="N89" s="508"/>
      <c r="O89" s="508"/>
      <c r="P89" s="508"/>
      <c r="Q89" s="309"/>
      <c r="R89" s="309"/>
      <c r="S89" s="41"/>
    </row>
    <row r="90" spans="1:19" ht="21.95" customHeight="1">
      <c r="A90" s="70"/>
      <c r="B90" s="474" t="s">
        <v>13</v>
      </c>
      <c r="C90" s="265" t="s">
        <v>6</v>
      </c>
      <c r="D90" s="266"/>
      <c r="E90" s="238" t="s">
        <v>23</v>
      </c>
      <c r="F90" s="239"/>
      <c r="G90" s="239"/>
      <c r="H90" s="239"/>
      <c r="I90" s="239"/>
      <c r="J90" s="240"/>
      <c r="K90" s="238" t="s">
        <v>118</v>
      </c>
      <c r="L90" s="239"/>
      <c r="M90" s="239"/>
      <c r="N90" s="239"/>
      <c r="O90" s="239"/>
      <c r="P90" s="240"/>
      <c r="Q90" s="233" t="s">
        <v>0</v>
      </c>
      <c r="R90" s="234"/>
      <c r="S90" s="41"/>
    </row>
    <row r="91" spans="1:19" ht="21.95" customHeight="1">
      <c r="A91" s="70"/>
      <c r="B91" s="475"/>
      <c r="C91" s="237" t="s">
        <v>14</v>
      </c>
      <c r="D91" s="187"/>
      <c r="E91" s="185" t="s">
        <v>3</v>
      </c>
      <c r="F91" s="186"/>
      <c r="G91" s="186"/>
      <c r="H91" s="186"/>
      <c r="I91" s="186"/>
      <c r="J91" s="187"/>
      <c r="K91" s="185" t="s">
        <v>26</v>
      </c>
      <c r="L91" s="186"/>
      <c r="M91" s="186"/>
      <c r="N91" s="186"/>
      <c r="O91" s="186"/>
      <c r="P91" s="187"/>
      <c r="Q91" s="235"/>
      <c r="R91" s="236"/>
      <c r="S91" s="41"/>
    </row>
    <row r="92" spans="1:19" ht="21.95" customHeight="1" thickBot="1">
      <c r="A92" s="70"/>
      <c r="B92" s="476"/>
      <c r="C92" s="118" t="s">
        <v>2</v>
      </c>
      <c r="D92" s="119" t="s">
        <v>4</v>
      </c>
      <c r="E92" s="328" t="s">
        <v>124</v>
      </c>
      <c r="F92" s="329"/>
      <c r="G92" s="330"/>
      <c r="H92" s="248" t="s">
        <v>73</v>
      </c>
      <c r="I92" s="249"/>
      <c r="J92" s="250"/>
      <c r="K92" s="328" t="s">
        <v>87</v>
      </c>
      <c r="L92" s="329"/>
      <c r="M92" s="330"/>
      <c r="N92" s="248" t="s">
        <v>27</v>
      </c>
      <c r="O92" s="249"/>
      <c r="P92" s="250"/>
      <c r="Q92" s="235"/>
      <c r="R92" s="236"/>
      <c r="S92" s="41"/>
    </row>
    <row r="93" spans="1:19" ht="23.85" customHeight="1" thickBot="1">
      <c r="A93" s="70"/>
      <c r="B93" s="167"/>
      <c r="C93" s="168"/>
      <c r="D93" s="169"/>
      <c r="E93" s="477"/>
      <c r="F93" s="478"/>
      <c r="G93" s="478"/>
      <c r="H93" s="478"/>
      <c r="I93" s="478"/>
      <c r="J93" s="479"/>
      <c r="K93" s="477"/>
      <c r="L93" s="478"/>
      <c r="M93" s="478"/>
      <c r="N93" s="478"/>
      <c r="O93" s="478"/>
      <c r="P93" s="479"/>
      <c r="Q93" s="509">
        <f>SUM(E93:P93)</f>
        <v>0</v>
      </c>
      <c r="R93" s="510"/>
      <c r="S93" s="41"/>
    </row>
    <row r="94" spans="1:19" ht="9.9499999999999993" customHeight="1" thickBot="1">
      <c r="A94" s="70"/>
      <c r="B94" s="120"/>
      <c r="C94" s="120"/>
      <c r="D94" s="120"/>
      <c r="E94" s="121"/>
      <c r="F94" s="121"/>
      <c r="G94" s="121"/>
      <c r="H94" s="121"/>
      <c r="I94" s="121"/>
      <c r="J94" s="121"/>
      <c r="K94" s="121"/>
      <c r="L94" s="121"/>
      <c r="M94" s="121"/>
      <c r="N94" s="334"/>
      <c r="O94" s="334"/>
      <c r="P94" s="334"/>
      <c r="Q94" s="309"/>
      <c r="R94" s="309"/>
      <c r="S94" s="41"/>
    </row>
    <row r="95" spans="1:19" ht="21.95" customHeight="1">
      <c r="A95" s="70"/>
      <c r="B95" s="474" t="s">
        <v>13</v>
      </c>
      <c r="C95" s="265" t="s">
        <v>6</v>
      </c>
      <c r="D95" s="266"/>
      <c r="E95" s="238" t="s">
        <v>23</v>
      </c>
      <c r="F95" s="239"/>
      <c r="G95" s="239"/>
      <c r="H95" s="239"/>
      <c r="I95" s="239"/>
      <c r="J95" s="240"/>
      <c r="K95" s="238" t="s">
        <v>118</v>
      </c>
      <c r="L95" s="239"/>
      <c r="M95" s="239"/>
      <c r="N95" s="239"/>
      <c r="O95" s="239"/>
      <c r="P95" s="240"/>
      <c r="Q95" s="233" t="s">
        <v>0</v>
      </c>
      <c r="R95" s="234"/>
      <c r="S95" s="41"/>
    </row>
    <row r="96" spans="1:19" ht="21.95" customHeight="1">
      <c r="A96" s="70"/>
      <c r="B96" s="475"/>
      <c r="C96" s="237" t="s">
        <v>14</v>
      </c>
      <c r="D96" s="187"/>
      <c r="E96" s="185" t="s">
        <v>3</v>
      </c>
      <c r="F96" s="186"/>
      <c r="G96" s="186"/>
      <c r="H96" s="186"/>
      <c r="I96" s="186"/>
      <c r="J96" s="187"/>
      <c r="K96" s="185" t="s">
        <v>26</v>
      </c>
      <c r="L96" s="186"/>
      <c r="M96" s="186"/>
      <c r="N96" s="186"/>
      <c r="O96" s="186"/>
      <c r="P96" s="187"/>
      <c r="Q96" s="235"/>
      <c r="R96" s="236"/>
      <c r="S96" s="41"/>
    </row>
    <row r="97" spans="1:19" ht="21.95" customHeight="1" thickBot="1">
      <c r="A97" s="70"/>
      <c r="B97" s="476"/>
      <c r="C97" s="118" t="s">
        <v>2</v>
      </c>
      <c r="D97" s="119" t="s">
        <v>4</v>
      </c>
      <c r="E97" s="328" t="s">
        <v>124</v>
      </c>
      <c r="F97" s="329"/>
      <c r="G97" s="330"/>
      <c r="H97" s="248" t="s">
        <v>73</v>
      </c>
      <c r="I97" s="249"/>
      <c r="J97" s="250"/>
      <c r="K97" s="328" t="s">
        <v>87</v>
      </c>
      <c r="L97" s="329"/>
      <c r="M97" s="330"/>
      <c r="N97" s="248" t="s">
        <v>27</v>
      </c>
      <c r="O97" s="249"/>
      <c r="P97" s="250"/>
      <c r="Q97" s="235"/>
      <c r="R97" s="236"/>
      <c r="S97" s="41"/>
    </row>
    <row r="98" spans="1:19" ht="23.85" customHeight="1" thickBot="1">
      <c r="A98" s="70"/>
      <c r="B98" s="167"/>
      <c r="C98" s="168"/>
      <c r="D98" s="169"/>
      <c r="E98" s="477"/>
      <c r="F98" s="478"/>
      <c r="G98" s="478"/>
      <c r="H98" s="478"/>
      <c r="I98" s="478"/>
      <c r="J98" s="479"/>
      <c r="K98" s="477"/>
      <c r="L98" s="478"/>
      <c r="M98" s="478"/>
      <c r="N98" s="478"/>
      <c r="O98" s="478"/>
      <c r="P98" s="479"/>
      <c r="Q98" s="509">
        <f>SUM(E98:P98)</f>
        <v>0</v>
      </c>
      <c r="R98" s="510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10"/>
      <c r="O99" s="310"/>
      <c r="P99" s="310"/>
      <c r="Q99" s="327"/>
      <c r="R99" s="327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208" t="s">
        <v>41</v>
      </c>
      <c r="M100" s="325"/>
      <c r="N100" s="325"/>
      <c r="O100" s="326"/>
      <c r="P100" s="480">
        <f>SUM(Q73,Q78,Q83,Q88,Q93,Q98)</f>
        <v>0</v>
      </c>
      <c r="Q100" s="480"/>
      <c r="R100" s="481"/>
      <c r="S100" s="41"/>
    </row>
    <row r="101" spans="1:19" ht="29.25" thickBot="1">
      <c r="A101" s="331" t="s">
        <v>22</v>
      </c>
      <c r="B101" s="332"/>
      <c r="C101" s="333"/>
      <c r="D101" s="34" t="s">
        <v>90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474" t="s">
        <v>13</v>
      </c>
      <c r="C103" s="265" t="s">
        <v>6</v>
      </c>
      <c r="D103" s="266"/>
      <c r="E103" s="238" t="s">
        <v>28</v>
      </c>
      <c r="F103" s="239"/>
      <c r="G103" s="239"/>
      <c r="H103" s="239"/>
      <c r="I103" s="239"/>
      <c r="J103" s="240"/>
      <c r="K103" s="238" t="s">
        <v>118</v>
      </c>
      <c r="L103" s="239"/>
      <c r="M103" s="239"/>
      <c r="N103" s="239"/>
      <c r="O103" s="239"/>
      <c r="P103" s="240"/>
      <c r="Q103" s="233" t="s">
        <v>0</v>
      </c>
      <c r="R103" s="234"/>
      <c r="S103" s="41"/>
    </row>
    <row r="104" spans="1:19" ht="21.95" customHeight="1">
      <c r="A104" s="70"/>
      <c r="B104" s="475"/>
      <c r="C104" s="237" t="s">
        <v>14</v>
      </c>
      <c r="D104" s="187"/>
      <c r="E104" s="185" t="s">
        <v>125</v>
      </c>
      <c r="F104" s="186"/>
      <c r="G104" s="186"/>
      <c r="H104" s="186"/>
      <c r="I104" s="186"/>
      <c r="J104" s="187"/>
      <c r="K104" s="185" t="s">
        <v>26</v>
      </c>
      <c r="L104" s="186"/>
      <c r="M104" s="186"/>
      <c r="N104" s="186"/>
      <c r="O104" s="186"/>
      <c r="P104" s="187"/>
      <c r="Q104" s="235"/>
      <c r="R104" s="236"/>
      <c r="S104" s="41"/>
    </row>
    <row r="105" spans="1:19" ht="21.95" customHeight="1" thickBot="1">
      <c r="A105" s="70"/>
      <c r="B105" s="476"/>
      <c r="C105" s="118" t="s">
        <v>2</v>
      </c>
      <c r="D105" s="119" t="s">
        <v>4</v>
      </c>
      <c r="E105" s="328">
        <v>45287</v>
      </c>
      <c r="F105" s="329"/>
      <c r="G105" s="330"/>
      <c r="H105" s="248" t="s">
        <v>66</v>
      </c>
      <c r="I105" s="249"/>
      <c r="J105" s="250"/>
      <c r="K105" s="328" t="s">
        <v>87</v>
      </c>
      <c r="L105" s="329"/>
      <c r="M105" s="330"/>
      <c r="N105" s="248" t="s">
        <v>27</v>
      </c>
      <c r="O105" s="249"/>
      <c r="P105" s="250"/>
      <c r="Q105" s="235"/>
      <c r="R105" s="236"/>
      <c r="S105" s="41"/>
    </row>
    <row r="106" spans="1:19" ht="23.85" customHeight="1" thickBot="1">
      <c r="A106" s="70"/>
      <c r="B106" s="167"/>
      <c r="C106" s="168"/>
      <c r="D106" s="169"/>
      <c r="E106" s="477"/>
      <c r="F106" s="478"/>
      <c r="G106" s="478"/>
      <c r="H106" s="478"/>
      <c r="I106" s="478"/>
      <c r="J106" s="479"/>
      <c r="K106" s="477"/>
      <c r="L106" s="478"/>
      <c r="M106" s="478"/>
      <c r="N106" s="478"/>
      <c r="O106" s="478"/>
      <c r="P106" s="479"/>
      <c r="Q106" s="509">
        <f>SUM(E106:P106)</f>
        <v>0</v>
      </c>
      <c r="R106" s="510"/>
      <c r="S106" s="41"/>
    </row>
    <row r="107" spans="1:19" ht="9.9499999999999993" customHeight="1" thickBot="1">
      <c r="A107" s="73"/>
      <c r="B107" s="511" t="s">
        <v>12</v>
      </c>
      <c r="C107" s="511"/>
      <c r="D107" s="511"/>
      <c r="E107" s="512"/>
      <c r="F107" s="512"/>
      <c r="G107" s="512"/>
      <c r="H107" s="512"/>
      <c r="I107" s="512"/>
      <c r="J107" s="512"/>
      <c r="K107" s="131"/>
      <c r="L107" s="131"/>
      <c r="M107" s="131"/>
      <c r="N107" s="512"/>
      <c r="O107" s="512"/>
      <c r="P107" s="512"/>
      <c r="Q107" s="513"/>
      <c r="R107" s="514"/>
      <c r="S107" s="74"/>
    </row>
    <row r="108" spans="1:19" ht="21.95" customHeight="1">
      <c r="A108" s="70"/>
      <c r="B108" s="474" t="s">
        <v>13</v>
      </c>
      <c r="C108" s="265" t="s">
        <v>6</v>
      </c>
      <c r="D108" s="266"/>
      <c r="E108" s="238" t="s">
        <v>28</v>
      </c>
      <c r="F108" s="239"/>
      <c r="G108" s="239"/>
      <c r="H108" s="239"/>
      <c r="I108" s="239"/>
      <c r="J108" s="240"/>
      <c r="K108" s="238" t="s">
        <v>118</v>
      </c>
      <c r="L108" s="239"/>
      <c r="M108" s="239"/>
      <c r="N108" s="239"/>
      <c r="O108" s="239"/>
      <c r="P108" s="240"/>
      <c r="Q108" s="233" t="s">
        <v>0</v>
      </c>
      <c r="R108" s="234"/>
      <c r="S108" s="41"/>
    </row>
    <row r="109" spans="1:19" ht="21.95" customHeight="1">
      <c r="A109" s="70"/>
      <c r="B109" s="475"/>
      <c r="C109" s="237" t="s">
        <v>14</v>
      </c>
      <c r="D109" s="187"/>
      <c r="E109" s="185" t="s">
        <v>125</v>
      </c>
      <c r="F109" s="186"/>
      <c r="G109" s="186"/>
      <c r="H109" s="186"/>
      <c r="I109" s="186"/>
      <c r="J109" s="187"/>
      <c r="K109" s="185" t="s">
        <v>26</v>
      </c>
      <c r="L109" s="186"/>
      <c r="M109" s="186"/>
      <c r="N109" s="186"/>
      <c r="O109" s="186"/>
      <c r="P109" s="187"/>
      <c r="Q109" s="235"/>
      <c r="R109" s="236"/>
      <c r="S109" s="41"/>
    </row>
    <row r="110" spans="1:19" ht="21.95" customHeight="1" thickBot="1">
      <c r="A110" s="70"/>
      <c r="B110" s="476"/>
      <c r="C110" s="118" t="s">
        <v>2</v>
      </c>
      <c r="D110" s="119" t="s">
        <v>4</v>
      </c>
      <c r="E110" s="328">
        <v>45287</v>
      </c>
      <c r="F110" s="329"/>
      <c r="G110" s="330"/>
      <c r="H110" s="248" t="s">
        <v>66</v>
      </c>
      <c r="I110" s="249"/>
      <c r="J110" s="250"/>
      <c r="K110" s="328" t="s">
        <v>87</v>
      </c>
      <c r="L110" s="329"/>
      <c r="M110" s="330"/>
      <c r="N110" s="248" t="s">
        <v>89</v>
      </c>
      <c r="O110" s="249"/>
      <c r="P110" s="250"/>
      <c r="Q110" s="235"/>
      <c r="R110" s="236"/>
      <c r="S110" s="41"/>
    </row>
    <row r="111" spans="1:19" ht="23.85" customHeight="1" thickBot="1">
      <c r="A111" s="70"/>
      <c r="B111" s="167"/>
      <c r="C111" s="168"/>
      <c r="D111" s="169"/>
      <c r="E111" s="477"/>
      <c r="F111" s="478"/>
      <c r="G111" s="478"/>
      <c r="H111" s="478"/>
      <c r="I111" s="478"/>
      <c r="J111" s="479"/>
      <c r="K111" s="477"/>
      <c r="L111" s="478"/>
      <c r="M111" s="478"/>
      <c r="N111" s="478"/>
      <c r="O111" s="478"/>
      <c r="P111" s="479"/>
      <c r="Q111" s="509">
        <f>SUM(E111:P111)</f>
        <v>0</v>
      </c>
      <c r="R111" s="510"/>
      <c r="S111" s="41"/>
    </row>
    <row r="112" spans="1:19" ht="9.9499999999999993" customHeight="1" thickBot="1">
      <c r="A112" s="73"/>
      <c r="B112" s="515" t="s">
        <v>12</v>
      </c>
      <c r="C112" s="515"/>
      <c r="D112" s="515"/>
      <c r="E112" s="516"/>
      <c r="F112" s="516"/>
      <c r="G112" s="516"/>
      <c r="H112" s="516"/>
      <c r="I112" s="516"/>
      <c r="J112" s="516"/>
      <c r="K112" s="132"/>
      <c r="L112" s="132"/>
      <c r="M112" s="132"/>
      <c r="N112" s="516"/>
      <c r="O112" s="516"/>
      <c r="P112" s="516"/>
      <c r="Q112" s="517"/>
      <c r="R112" s="518"/>
      <c r="S112" s="74"/>
    </row>
    <row r="113" spans="1:19" ht="21.95" customHeight="1">
      <c r="A113" s="70"/>
      <c r="B113" s="474" t="s">
        <v>13</v>
      </c>
      <c r="C113" s="265" t="s">
        <v>6</v>
      </c>
      <c r="D113" s="266"/>
      <c r="E113" s="238" t="s">
        <v>28</v>
      </c>
      <c r="F113" s="239"/>
      <c r="G113" s="239"/>
      <c r="H113" s="239"/>
      <c r="I113" s="239"/>
      <c r="J113" s="240"/>
      <c r="K113" s="238" t="s">
        <v>118</v>
      </c>
      <c r="L113" s="239"/>
      <c r="M113" s="239"/>
      <c r="N113" s="239"/>
      <c r="O113" s="239"/>
      <c r="P113" s="240"/>
      <c r="Q113" s="233" t="s">
        <v>0</v>
      </c>
      <c r="R113" s="234"/>
      <c r="S113" s="41"/>
    </row>
    <row r="114" spans="1:19" ht="21.95" customHeight="1">
      <c r="A114" s="70"/>
      <c r="B114" s="475"/>
      <c r="C114" s="237" t="s">
        <v>14</v>
      </c>
      <c r="D114" s="187"/>
      <c r="E114" s="185" t="s">
        <v>125</v>
      </c>
      <c r="F114" s="186"/>
      <c r="G114" s="186"/>
      <c r="H114" s="186"/>
      <c r="I114" s="186"/>
      <c r="J114" s="187"/>
      <c r="K114" s="185" t="s">
        <v>26</v>
      </c>
      <c r="L114" s="186"/>
      <c r="M114" s="186"/>
      <c r="N114" s="186"/>
      <c r="O114" s="186"/>
      <c r="P114" s="187"/>
      <c r="Q114" s="235"/>
      <c r="R114" s="236"/>
      <c r="S114" s="41"/>
    </row>
    <row r="115" spans="1:19" ht="21.95" customHeight="1" thickBot="1">
      <c r="A115" s="70"/>
      <c r="B115" s="476"/>
      <c r="C115" s="118" t="s">
        <v>2</v>
      </c>
      <c r="D115" s="119" t="s">
        <v>4</v>
      </c>
      <c r="E115" s="328">
        <v>45287</v>
      </c>
      <c r="F115" s="329"/>
      <c r="G115" s="330"/>
      <c r="H115" s="248" t="s">
        <v>66</v>
      </c>
      <c r="I115" s="249"/>
      <c r="J115" s="250"/>
      <c r="K115" s="328" t="s">
        <v>87</v>
      </c>
      <c r="L115" s="329"/>
      <c r="M115" s="330"/>
      <c r="N115" s="248" t="s">
        <v>27</v>
      </c>
      <c r="O115" s="249"/>
      <c r="P115" s="250"/>
      <c r="Q115" s="235"/>
      <c r="R115" s="236"/>
      <c r="S115" s="41"/>
    </row>
    <row r="116" spans="1:19" ht="23.85" customHeight="1" thickBot="1">
      <c r="A116" s="70"/>
      <c r="B116" s="167"/>
      <c r="C116" s="168"/>
      <c r="D116" s="169"/>
      <c r="E116" s="477"/>
      <c r="F116" s="478"/>
      <c r="G116" s="478"/>
      <c r="H116" s="478"/>
      <c r="I116" s="478"/>
      <c r="J116" s="479"/>
      <c r="K116" s="477"/>
      <c r="L116" s="478"/>
      <c r="M116" s="478"/>
      <c r="N116" s="478"/>
      <c r="O116" s="478"/>
      <c r="P116" s="479"/>
      <c r="Q116" s="509">
        <f>SUM(E116:P116)</f>
        <v>0</v>
      </c>
      <c r="R116" s="510"/>
      <c r="S116" s="41"/>
    </row>
    <row r="117" spans="1:19" ht="9.9499999999999993" customHeight="1" thickBot="1">
      <c r="A117" s="73"/>
      <c r="B117" s="515" t="s">
        <v>12</v>
      </c>
      <c r="C117" s="515"/>
      <c r="D117" s="515"/>
      <c r="E117" s="516"/>
      <c r="F117" s="516"/>
      <c r="G117" s="516"/>
      <c r="H117" s="516"/>
      <c r="I117" s="516"/>
      <c r="J117" s="516"/>
      <c r="K117" s="132"/>
      <c r="L117" s="132"/>
      <c r="M117" s="132"/>
      <c r="N117" s="516"/>
      <c r="O117" s="516"/>
      <c r="P117" s="516"/>
      <c r="Q117" s="517"/>
      <c r="R117" s="518"/>
      <c r="S117" s="74"/>
    </row>
    <row r="118" spans="1:19" ht="21.95" customHeight="1">
      <c r="A118" s="70"/>
      <c r="B118" s="474" t="s">
        <v>13</v>
      </c>
      <c r="C118" s="265" t="s">
        <v>6</v>
      </c>
      <c r="D118" s="266"/>
      <c r="E118" s="238" t="s">
        <v>28</v>
      </c>
      <c r="F118" s="239"/>
      <c r="G118" s="239"/>
      <c r="H118" s="239"/>
      <c r="I118" s="239"/>
      <c r="J118" s="240"/>
      <c r="K118" s="238" t="s">
        <v>118</v>
      </c>
      <c r="L118" s="239"/>
      <c r="M118" s="239"/>
      <c r="N118" s="239"/>
      <c r="O118" s="239"/>
      <c r="P118" s="240"/>
      <c r="Q118" s="233" t="s">
        <v>0</v>
      </c>
      <c r="R118" s="234"/>
      <c r="S118" s="41"/>
    </row>
    <row r="119" spans="1:19" ht="21.95" customHeight="1">
      <c r="A119" s="70"/>
      <c r="B119" s="475"/>
      <c r="C119" s="237" t="s">
        <v>14</v>
      </c>
      <c r="D119" s="187"/>
      <c r="E119" s="185" t="s">
        <v>125</v>
      </c>
      <c r="F119" s="186"/>
      <c r="G119" s="186"/>
      <c r="H119" s="186"/>
      <c r="I119" s="186"/>
      <c r="J119" s="187"/>
      <c r="K119" s="185" t="s">
        <v>26</v>
      </c>
      <c r="L119" s="186"/>
      <c r="M119" s="186"/>
      <c r="N119" s="186"/>
      <c r="O119" s="186"/>
      <c r="P119" s="187"/>
      <c r="Q119" s="235"/>
      <c r="R119" s="236"/>
      <c r="S119" s="41"/>
    </row>
    <row r="120" spans="1:19" ht="21.95" customHeight="1" thickBot="1">
      <c r="A120" s="70"/>
      <c r="B120" s="476"/>
      <c r="C120" s="118" t="s">
        <v>2</v>
      </c>
      <c r="D120" s="119" t="s">
        <v>4</v>
      </c>
      <c r="E120" s="328">
        <v>45287</v>
      </c>
      <c r="F120" s="329"/>
      <c r="G120" s="330"/>
      <c r="H120" s="248" t="s">
        <v>66</v>
      </c>
      <c r="I120" s="249"/>
      <c r="J120" s="250"/>
      <c r="K120" s="328" t="s">
        <v>87</v>
      </c>
      <c r="L120" s="329"/>
      <c r="M120" s="330"/>
      <c r="N120" s="248" t="s">
        <v>27</v>
      </c>
      <c r="O120" s="249"/>
      <c r="P120" s="250"/>
      <c r="Q120" s="235"/>
      <c r="R120" s="236"/>
      <c r="S120" s="41"/>
    </row>
    <row r="121" spans="1:19" ht="23.85" customHeight="1" thickBot="1">
      <c r="A121" s="70"/>
      <c r="B121" s="167"/>
      <c r="C121" s="168"/>
      <c r="D121" s="169"/>
      <c r="E121" s="477"/>
      <c r="F121" s="478"/>
      <c r="G121" s="478"/>
      <c r="H121" s="478"/>
      <c r="I121" s="478"/>
      <c r="J121" s="479"/>
      <c r="K121" s="477"/>
      <c r="L121" s="478"/>
      <c r="M121" s="478"/>
      <c r="N121" s="478"/>
      <c r="O121" s="478"/>
      <c r="P121" s="479"/>
      <c r="Q121" s="509">
        <f>SUM(E121:P121)</f>
        <v>0</v>
      </c>
      <c r="R121" s="510"/>
      <c r="S121" s="41"/>
    </row>
    <row r="122" spans="1:19" ht="9.9499999999999993" customHeight="1" thickBot="1">
      <c r="A122" s="73"/>
      <c r="B122" s="515" t="s">
        <v>12</v>
      </c>
      <c r="C122" s="515"/>
      <c r="D122" s="515"/>
      <c r="E122" s="516"/>
      <c r="F122" s="516"/>
      <c r="G122" s="516"/>
      <c r="H122" s="516"/>
      <c r="I122" s="516"/>
      <c r="J122" s="516"/>
      <c r="K122" s="132"/>
      <c r="L122" s="132"/>
      <c r="M122" s="132"/>
      <c r="N122" s="516"/>
      <c r="O122" s="516"/>
      <c r="P122" s="516"/>
      <c r="Q122" s="517"/>
      <c r="R122" s="518"/>
      <c r="S122" s="74"/>
    </row>
    <row r="123" spans="1:19" ht="21.95" customHeight="1">
      <c r="A123" s="70"/>
      <c r="B123" s="474" t="s">
        <v>13</v>
      </c>
      <c r="C123" s="265" t="s">
        <v>6</v>
      </c>
      <c r="D123" s="266"/>
      <c r="E123" s="238" t="s">
        <v>28</v>
      </c>
      <c r="F123" s="239"/>
      <c r="G123" s="239"/>
      <c r="H123" s="239"/>
      <c r="I123" s="239"/>
      <c r="J123" s="240"/>
      <c r="K123" s="238" t="s">
        <v>118</v>
      </c>
      <c r="L123" s="239"/>
      <c r="M123" s="239"/>
      <c r="N123" s="239"/>
      <c r="O123" s="239"/>
      <c r="P123" s="240"/>
      <c r="Q123" s="233" t="s">
        <v>0</v>
      </c>
      <c r="R123" s="234"/>
      <c r="S123" s="41"/>
    </row>
    <row r="124" spans="1:19" ht="21.95" customHeight="1">
      <c r="A124" s="70"/>
      <c r="B124" s="519"/>
      <c r="C124" s="237" t="s">
        <v>14</v>
      </c>
      <c r="D124" s="187"/>
      <c r="E124" s="185" t="s">
        <v>125</v>
      </c>
      <c r="F124" s="186"/>
      <c r="G124" s="186"/>
      <c r="H124" s="186"/>
      <c r="I124" s="186"/>
      <c r="J124" s="187"/>
      <c r="K124" s="185" t="s">
        <v>26</v>
      </c>
      <c r="L124" s="186"/>
      <c r="M124" s="186"/>
      <c r="N124" s="186"/>
      <c r="O124" s="186"/>
      <c r="P124" s="187"/>
      <c r="Q124" s="235"/>
      <c r="R124" s="236"/>
      <c r="S124" s="41"/>
    </row>
    <row r="125" spans="1:19" ht="21.95" customHeight="1" thickBot="1">
      <c r="A125" s="70"/>
      <c r="B125" s="520"/>
      <c r="C125" s="118" t="s">
        <v>2</v>
      </c>
      <c r="D125" s="119" t="s">
        <v>4</v>
      </c>
      <c r="E125" s="328">
        <v>45287</v>
      </c>
      <c r="F125" s="329"/>
      <c r="G125" s="330"/>
      <c r="H125" s="248" t="s">
        <v>66</v>
      </c>
      <c r="I125" s="249"/>
      <c r="J125" s="250"/>
      <c r="K125" s="328" t="s">
        <v>87</v>
      </c>
      <c r="L125" s="329"/>
      <c r="M125" s="330"/>
      <c r="N125" s="248" t="s">
        <v>27</v>
      </c>
      <c r="O125" s="249"/>
      <c r="P125" s="250"/>
      <c r="Q125" s="235"/>
      <c r="R125" s="236"/>
      <c r="S125" s="41"/>
    </row>
    <row r="126" spans="1:19" ht="23.85" customHeight="1" thickBot="1">
      <c r="A126" s="70"/>
      <c r="B126" s="167"/>
      <c r="C126" s="168"/>
      <c r="D126" s="169"/>
      <c r="E126" s="477"/>
      <c r="F126" s="478"/>
      <c r="G126" s="478"/>
      <c r="H126" s="478"/>
      <c r="I126" s="478"/>
      <c r="J126" s="479"/>
      <c r="K126" s="477"/>
      <c r="L126" s="478"/>
      <c r="M126" s="478"/>
      <c r="N126" s="478"/>
      <c r="O126" s="478"/>
      <c r="P126" s="479"/>
      <c r="Q126" s="509">
        <f>SUM(E126:P126)</f>
        <v>0</v>
      </c>
      <c r="R126" s="510"/>
      <c r="S126" s="41"/>
    </row>
    <row r="127" spans="1:19" ht="9.9499999999999993" customHeight="1" thickBot="1">
      <c r="A127" s="73"/>
      <c r="B127" s="515" t="s">
        <v>12</v>
      </c>
      <c r="C127" s="515"/>
      <c r="D127" s="515"/>
      <c r="E127" s="516"/>
      <c r="F127" s="516"/>
      <c r="G127" s="516"/>
      <c r="H127" s="516"/>
      <c r="I127" s="516"/>
      <c r="J127" s="516"/>
      <c r="K127" s="132"/>
      <c r="L127" s="132"/>
      <c r="M127" s="132"/>
      <c r="N127" s="516"/>
      <c r="O127" s="516"/>
      <c r="P127" s="516"/>
      <c r="Q127" s="517"/>
      <c r="R127" s="518"/>
      <c r="S127" s="74"/>
    </row>
    <row r="128" spans="1:19" ht="21.95" customHeight="1">
      <c r="A128" s="70"/>
      <c r="B128" s="474" t="s">
        <v>13</v>
      </c>
      <c r="C128" s="265" t="s">
        <v>6</v>
      </c>
      <c r="D128" s="266"/>
      <c r="E128" s="238" t="s">
        <v>28</v>
      </c>
      <c r="F128" s="239"/>
      <c r="G128" s="239"/>
      <c r="H128" s="239"/>
      <c r="I128" s="239"/>
      <c r="J128" s="240"/>
      <c r="K128" s="238" t="s">
        <v>118</v>
      </c>
      <c r="L128" s="239"/>
      <c r="M128" s="239"/>
      <c r="N128" s="239"/>
      <c r="O128" s="239"/>
      <c r="P128" s="240"/>
      <c r="Q128" s="233" t="s">
        <v>0</v>
      </c>
      <c r="R128" s="234"/>
      <c r="S128" s="41"/>
    </row>
    <row r="129" spans="1:20" ht="21.95" customHeight="1">
      <c r="A129" s="70"/>
      <c r="B129" s="475"/>
      <c r="C129" s="237" t="s">
        <v>14</v>
      </c>
      <c r="D129" s="187"/>
      <c r="E129" s="185" t="s">
        <v>125</v>
      </c>
      <c r="F129" s="186"/>
      <c r="G129" s="186"/>
      <c r="H129" s="186"/>
      <c r="I129" s="186"/>
      <c r="J129" s="187"/>
      <c r="K129" s="185" t="s">
        <v>26</v>
      </c>
      <c r="L129" s="186"/>
      <c r="M129" s="186"/>
      <c r="N129" s="186"/>
      <c r="O129" s="186"/>
      <c r="P129" s="187"/>
      <c r="Q129" s="235"/>
      <c r="R129" s="236"/>
      <c r="S129" s="41"/>
    </row>
    <row r="130" spans="1:20" ht="21.95" customHeight="1" thickBot="1">
      <c r="A130" s="70"/>
      <c r="B130" s="476"/>
      <c r="C130" s="118" t="s">
        <v>2</v>
      </c>
      <c r="D130" s="119" t="s">
        <v>4</v>
      </c>
      <c r="E130" s="328">
        <v>45287</v>
      </c>
      <c r="F130" s="329"/>
      <c r="G130" s="330"/>
      <c r="H130" s="248" t="s">
        <v>66</v>
      </c>
      <c r="I130" s="249"/>
      <c r="J130" s="250"/>
      <c r="K130" s="328" t="s">
        <v>87</v>
      </c>
      <c r="L130" s="329"/>
      <c r="M130" s="330"/>
      <c r="N130" s="248" t="s">
        <v>27</v>
      </c>
      <c r="O130" s="249"/>
      <c r="P130" s="250"/>
      <c r="Q130" s="235"/>
      <c r="R130" s="236"/>
      <c r="S130" s="41"/>
    </row>
    <row r="131" spans="1:20" ht="23.85" customHeight="1" thickBot="1">
      <c r="A131" s="70"/>
      <c r="B131" s="167"/>
      <c r="C131" s="168"/>
      <c r="D131" s="169"/>
      <c r="E131" s="477"/>
      <c r="F131" s="478"/>
      <c r="G131" s="478"/>
      <c r="H131" s="478"/>
      <c r="I131" s="478"/>
      <c r="J131" s="479"/>
      <c r="K131" s="477"/>
      <c r="L131" s="478"/>
      <c r="M131" s="478"/>
      <c r="N131" s="478"/>
      <c r="O131" s="478"/>
      <c r="P131" s="479"/>
      <c r="Q131" s="509">
        <f>SUM(E131:P131)</f>
        <v>0</v>
      </c>
      <c r="R131" s="510"/>
      <c r="S131" s="41"/>
    </row>
    <row r="132" spans="1:20" ht="9.9499999999999993" customHeight="1" thickBot="1">
      <c r="A132" s="73"/>
      <c r="B132" s="217" t="s">
        <v>12</v>
      </c>
      <c r="C132" s="217"/>
      <c r="D132" s="217"/>
      <c r="E132" s="194"/>
      <c r="F132" s="194"/>
      <c r="G132" s="194"/>
      <c r="H132" s="194"/>
      <c r="I132" s="194"/>
      <c r="J132" s="194"/>
      <c r="K132" s="75"/>
      <c r="L132" s="75"/>
      <c r="M132" s="75"/>
      <c r="N132" s="194"/>
      <c r="O132" s="194"/>
      <c r="P132" s="194"/>
      <c r="Q132" s="215"/>
      <c r="R132" s="216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208" t="s">
        <v>37</v>
      </c>
      <c r="M133" s="209"/>
      <c r="N133" s="209"/>
      <c r="O133" s="210"/>
      <c r="P133" s="480">
        <f>SUM(Q106,Q111,Q116,Q121,Q126,Q131)</f>
        <v>0</v>
      </c>
      <c r="Q133" s="480"/>
      <c r="R133" s="481"/>
      <c r="S133" s="41"/>
    </row>
    <row r="134" spans="1:20" ht="24.75" customHeight="1">
      <c r="A134" s="70"/>
      <c r="B134" s="122" t="s">
        <v>97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107" t="s">
        <v>84</v>
      </c>
    </row>
    <row r="136" spans="1:20" ht="22.5" customHeight="1">
      <c r="B136" s="107" t="s">
        <v>136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107" t="s">
        <v>137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107" t="s">
        <v>138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3" t="s">
        <v>85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Administrator</cp:lastModifiedBy>
  <cp:lastPrinted>2023-03-07T02:27:01Z</cp:lastPrinted>
  <dcterms:created xsi:type="dcterms:W3CDTF">2006-04-03T01:26:09Z</dcterms:created>
  <dcterms:modified xsi:type="dcterms:W3CDTF">2023-03-10T06:47:36Z</dcterms:modified>
</cp:coreProperties>
</file>