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県立】\"/>
    </mc:Choice>
  </mc:AlternateContent>
  <xr:revisionPtr revIDLastSave="0" documentId="13_ncr:1_{12A8548C-B410-4077-A325-C09377034D6B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Q105" i="14" l="1"/>
  <c r="P132" i="14" s="1"/>
  <c r="Q72" i="14"/>
  <c r="P99" i="14" s="1"/>
  <c r="M64" i="14"/>
  <c r="B64" i="14"/>
  <c r="K60" i="14"/>
  <c r="R45" i="14"/>
  <c r="H45" i="14"/>
  <c r="F45" i="14"/>
  <c r="D45" i="14"/>
  <c r="M44" i="14"/>
  <c r="J44" i="14"/>
  <c r="M43" i="14"/>
  <c r="J43" i="14"/>
  <c r="M42" i="14"/>
  <c r="J42" i="14"/>
  <c r="M41" i="14"/>
  <c r="J41" i="14"/>
  <c r="M40" i="14"/>
  <c r="J40" i="14"/>
  <c r="B40" i="14"/>
  <c r="M39" i="14"/>
  <c r="J39" i="14"/>
  <c r="B39" i="14"/>
  <c r="R34" i="14"/>
  <c r="L34" i="14"/>
  <c r="J34" i="14"/>
  <c r="H34" i="14"/>
  <c r="F34" i="14"/>
  <c r="D34" i="14"/>
  <c r="J45" i="14" s="1"/>
  <c r="R61" i="14" s="1"/>
  <c r="N17" i="14"/>
  <c r="P17" i="14" s="1"/>
  <c r="N16" i="14"/>
  <c r="N15" i="14"/>
  <c r="N14" i="14"/>
  <c r="P14" i="14" s="1"/>
  <c r="O65" i="8" l="1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B59" i="8"/>
  <c r="B57" i="8"/>
  <c r="B55" i="8"/>
  <c r="B53" i="8"/>
  <c r="R34" i="8"/>
  <c r="D34" i="8"/>
  <c r="H46" i="8"/>
  <c r="B51" i="8"/>
  <c r="B49" i="8"/>
  <c r="M42" i="8"/>
  <c r="M43" i="8"/>
  <c r="M44" i="8"/>
  <c r="M45" i="8"/>
  <c r="M41" i="8"/>
  <c r="B45" i="8"/>
  <c r="B42" i="8"/>
  <c r="B43" i="8"/>
  <c r="B44" i="8"/>
  <c r="B41" i="8"/>
  <c r="B40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D46" i="8"/>
  <c r="J46" i="8" s="1"/>
  <c r="R62" i="8" s="1"/>
  <c r="B65" i="8" l="1"/>
  <c r="M65" i="8"/>
  <c r="H2" i="7" l="1"/>
  <c r="K67" i="8"/>
  <c r="I2" i="7" l="1"/>
  <c r="A2" i="7"/>
  <c r="P67" i="8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</authors>
  <commentList>
    <comment ref="L28" authorId="0" shapeId="0" xr:uid="{B9C28FC0-2314-48EA-9E66-BEDFF73B3ECC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6" authorId="0" shapeId="0" xr:uid="{DD43DAD1-B4EE-4799-B150-E40B3AEEE036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5" authorId="1" shapeId="0" xr:uid="{CB3243B7-69C4-4933-B632-D5C28941C2FC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8" authorId="0" shapeId="0" xr:uid="{86B0B833-11C2-41F1-BCE6-F0084D2A778D}">
      <text>
        <r>
          <rPr>
            <b/>
            <sz val="16"/>
            <color indexed="81"/>
            <rFont val="Meiryo UI"/>
            <family val="3"/>
            <charset val="128"/>
          </rPr>
          <t>授業研修（異校種）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D51" authorId="0" shapeId="0" xr:uid="{02878C10-6AB3-4847-AB5C-41E6E3168E3E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69" authorId="0" shapeId="0" xr:uid="{DE85685C-9FE3-4813-884B-C3E4BB15E809}">
      <text>
        <r>
          <rPr>
            <b/>
            <sz val="16"/>
            <color indexed="81"/>
            <rFont val="Meiryo UI"/>
            <family val="3"/>
            <charset val="128"/>
          </rPr>
          <t>選択研修名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E71" authorId="0" shapeId="0" xr:uid="{350212FA-E60F-4859-B5B7-492EA56914F3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7月25日
Bブロック　7月26日
Cブロック　7月27日
Dブロック　7月28日</t>
        </r>
      </text>
    </comment>
    <comment ref="E72" authorId="0" shapeId="0" xr:uid="{EF8AE9A9-94EF-43C5-B16C-24C1AAFA1AF9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<sst xmlns="http://schemas.openxmlformats.org/spreadsheetml/2006/main" count="684" uniqueCount="143">
  <si>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</si>
  <si>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</si>
  <si>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</si>
  <si>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</si>
  <si>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</si>
  <si>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</si>
  <si>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</si>
  <si>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</si>
  <si>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</si>
  <si>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</si>
  <si>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</si>
  <si>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</si>
  <si>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</si>
  <si>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</si>
  <si>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</si>
  <si>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</si>
  <si>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</si>
  <si>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</si>
  <si>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</si>
  <si>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</si>
  <si>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</si>
  <si>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</si>
  <si>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</si>
  <si>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</si>
  <si>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</si>
  <si>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</si>
  <si>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</si>
  <si>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</si>
  <si>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</si>
  <si>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</si>
  <si>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</si>
  <si>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</si>
  <si>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</si>
  <si>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</si>
  <si>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</si>
  <si>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</si>
  <si>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</si>
  <si>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</si>
  <si>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</si>
  <si>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</si>
  <si>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</si>
  <si>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</si>
  <si>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</si>
  <si>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</si>
  <si>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</si>
  <si>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</si>
  <si>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</si>
  <si>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</si>
  <si>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</si>
  <si>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</si>
  <si>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</si>
  <si>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</si>
  <si>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</si>
  <si>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</si>
  <si>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</si>
  <si>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</si>
  <si>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</si>
  <si>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</si>
  <si>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</si>
  <si>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</si>
  <si>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</si>
  <si>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</si>
  <si>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</si>
  <si>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</si>
  <si>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</si>
  <si>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</si>
  <si>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</si>
  <si>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</si>
  <si>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</si>
  <si>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</si>
  <si>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</si>
  <si>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</si>
  <si>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</si>
  <si>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</si>
  <si>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</si>
  <si>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</si>
  <si>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　一郎</t>
  </si>
  <si>
    <t>田辺　春子</t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</si>
  <si>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</si>
  <si>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</si>
  <si>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高等学校
学級経営研修</t>
    <rPh sb="0" eb="2">
      <t>コウトウ</t>
    </rPh>
    <rPh sb="2" eb="4">
      <t>ガッコウ</t>
    </rPh>
    <rPh sb="5" eb="7">
      <t>ガッキュウ</t>
    </rPh>
    <rPh sb="7" eb="9">
      <t>ケイエイ</t>
    </rPh>
    <rPh sb="9" eb="11">
      <t>ケンシュウ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</si>
  <si>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</si>
  <si>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</si>
  <si>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>（県立高等学校・紀北用）</t>
    <rPh sb="9" eb="10">
      <t>キタ</t>
    </rPh>
    <phoneticPr fontId="2"/>
  </si>
  <si>
    <t>紀の国高等学校</t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</si>
  <si>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</si>
  <si>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</si>
  <si>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</si>
  <si>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</si>
  <si>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</si>
  <si>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</si>
  <si>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</si>
  <si>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</si>
  <si>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</si>
  <si>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</si>
  <si>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</si>
  <si>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</si>
  <si>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</si>
  <si>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</si>
  <si>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</si>
  <si>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</si>
  <si>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</si>
  <si>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</si>
  <si>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</si>
  <si>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</si>
  <si>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</si>
  <si>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</si>
  <si>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</si>
  <si>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</si>
  <si>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和歌山ビッグ愛</t>
    <rPh sb="0" eb="3">
      <t>ワカヤマ</t>
    </rPh>
    <rPh sb="6" eb="7">
      <t>アイ</t>
    </rPh>
    <phoneticPr fontId="2"/>
  </si>
  <si>
    <t>令和５年度初任者研修（２年次・３年次を含む。）旅費執行状況調査表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</si>
  <si>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紀北青少年の家（12月7日）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</si>
  <si>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白崎青少年の家（11月30日）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</si>
  <si>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潮岬青少年の家（11月16日）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</si>
  <si>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</si>
  <si>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</si>
  <si>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</si>
  <si>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</si>
  <si>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</si>
  <si>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</si>
  <si>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校長連絡協議会（4月24日）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</si>
  <si>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指導教員連絡協議会（4月13日）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</si>
  <si>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</si>
  <si>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</si>
  <si>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</si>
  <si>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</si>
  <si>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指導教員連絡協議会（4月14日）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</si>
  <si>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令和５年７月７日（金）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</si>
  <si>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令和５年９月８日（金）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</si>
  <si>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令和５年１２月８日（金）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</si>
  <si>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令和６年２月９日（金）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</si>
  <si>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</si>
  <si>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田辺市（田辺市）</t>
    <phoneticPr fontId="2"/>
  </si>
  <si>
    <t>（高等学校・紀南用）</t>
    <rPh sb="1" eb="3">
      <t>コウトウ</t>
    </rPh>
    <rPh sb="3" eb="5">
      <t>ガッコウ</t>
    </rPh>
    <rPh sb="7" eb="8">
      <t>ミナミ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</si>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</sst>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8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7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0" fontId="13" fillId="0" borderId="16" xfId="0" applyFont="1" applyBorder="1" applyProtection="1">
      <alignment vertical="center"/>
      <protection locked="0"/>
    </xf>
    <xf numFmtId="176" fontId="13" fillId="0" borderId="16" xfId="0" applyNumberFormat="1" applyFont="1" applyBorder="1" applyProtection="1">
      <alignment vertical="center"/>
      <protection locked="0"/>
    </xf>
    <xf numFmtId="0" fontId="13" fillId="0" borderId="117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91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6" fontId="13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2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178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74" xfId="0" applyNumberFormat="1" applyFont="1" applyBorder="1" applyAlignment="1" applyProtection="1">
      <alignment horizontal="center" vertical="center" shrinkToFit="1"/>
    </xf>
    <xf numFmtId="180" fontId="13" fillId="0" borderId="75" xfId="0" applyNumberFormat="1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4" borderId="50" xfId="2" applyNumberFormat="1" applyFont="1" applyFill="1" applyBorder="1" applyAlignment="1" applyProtection="1">
      <alignment horizontal="right" vertical="center" shrinkToFit="1"/>
    </xf>
    <xf numFmtId="181" fontId="13" fillId="4" borderId="49" xfId="2" applyNumberFormat="1" applyFont="1" applyFill="1" applyBorder="1" applyAlignment="1" applyProtection="1">
      <alignment horizontal="right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6" xfId="0" applyNumberFormat="1" applyFont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181" fontId="13" fillId="4" borderId="85" xfId="2" applyNumberFormat="1" applyFont="1" applyFill="1" applyBorder="1" applyAlignment="1" applyProtection="1">
      <alignment horizontal="right" vertical="center" shrinkToFit="1"/>
    </xf>
    <xf numFmtId="181" fontId="13" fillId="4" borderId="108" xfId="2" applyNumberFormat="1" applyFont="1" applyFill="1" applyBorder="1" applyAlignment="1" applyProtection="1">
      <alignment horizontal="right" vertical="center" shrinkToFit="1"/>
    </xf>
    <xf numFmtId="181" fontId="13" fillId="4" borderId="109" xfId="2" applyNumberFormat="1" applyFont="1" applyFill="1" applyBorder="1" applyAlignment="1" applyProtection="1">
      <alignment horizontal="right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112" xfId="0" applyFont="1" applyBorder="1" applyAlignment="1" applyProtection="1">
      <alignment horizontal="center" vertical="center" shrinkToFit="1"/>
      <protection locked="0"/>
    </xf>
    <xf numFmtId="180" fontId="13" fillId="4" borderId="77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3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176" fontId="13" fillId="0" borderId="94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114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5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6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4" xfId="0" applyNumberFormat="1" applyFont="1" applyBorder="1" applyAlignment="1" applyProtection="1">
      <alignment horizontal="center" vertical="center" shrinkToFit="1"/>
      <protection locked="0"/>
    </xf>
    <xf numFmtId="178" fontId="13" fillId="0" borderId="75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6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right" vertical="center" shrinkToFit="1"/>
      <protection locked="0"/>
    </xf>
    <xf numFmtId="177" fontId="13" fillId="0" borderId="107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49" fontId="13" fillId="0" borderId="95" xfId="0" applyNumberFormat="1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177" fontId="13" fillId="0" borderId="103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178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5" xfId="0" applyNumberFormat="1" applyFont="1" applyFill="1" applyBorder="1" applyAlignment="1" applyProtection="1">
      <alignment horizontal="right" vertical="center" shrinkToFit="1"/>
    </xf>
    <xf numFmtId="176" fontId="4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92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4" xfId="2" applyNumberFormat="1" applyFont="1" applyBorder="1" applyAlignment="1" applyProtection="1">
      <alignment horizontal="right" vertical="center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/>
    </xf>
    <xf numFmtId="176" fontId="13" fillId="4" borderId="49" xfId="0" applyNumberFormat="1" applyFont="1" applyFill="1" applyBorder="1" applyAlignment="1" applyProtection="1">
      <alignment horizontal="center" vertical="center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99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13" fillId="4" borderId="15" xfId="0" applyFont="1" applyFill="1" applyBorder="1" applyAlignment="1" applyProtection="1">
      <alignment horizontal="center" vertical="center" wrapText="1" shrinkToFit="1"/>
    </xf>
    <xf numFmtId="0" fontId="13" fillId="4" borderId="0" xfId="0" applyFont="1" applyFill="1" applyBorder="1" applyAlignment="1" applyProtection="1">
      <alignment horizontal="center" vertical="center" wrapText="1" shrinkToFit="1"/>
    </xf>
    <xf numFmtId="0" fontId="13" fillId="4" borderId="18" xfId="0" applyFont="1" applyFill="1" applyBorder="1" applyAlignment="1" applyProtection="1">
      <alignment horizontal="center" vertical="center" wrapText="1" shrinkToFit="1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12" xfId="0" applyFont="1" applyBorder="1" applyAlignment="1" applyProtection="1">
      <alignment horizontal="center" vertical="center"/>
      <protection locked="0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77" fontId="13" fillId="0" borderId="91" xfId="0" applyNumberFormat="1" applyFont="1" applyBorder="1" applyAlignment="1" applyProtection="1">
      <alignment horizontal="right" vertical="center" shrinkToFit="1"/>
      <protection locked="0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6" fontId="13" fillId="4" borderId="96" xfId="0" applyNumberFormat="1" applyFont="1" applyFill="1" applyBorder="1" applyAlignment="1" applyProtection="1">
      <alignment horizontal="center" vertical="center"/>
    </xf>
    <xf numFmtId="176" fontId="13" fillId="4" borderId="85" xfId="0" applyNumberFormat="1" applyFont="1" applyFill="1" applyBorder="1" applyAlignment="1" applyProtection="1">
      <alignment horizontal="center" vertical="center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13" fillId="4" borderId="85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7" fontId="13" fillId="4" borderId="98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/>
    </xf>
    <xf numFmtId="0" fontId="4" fillId="0" borderId="61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DB087E5F-79A6-4E7B-8562-7E06B6FD0A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B9133EFB-B768-4756-B5B9-A23C851EE7F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15350AAB-3934-49BD-A53E-D5A6CC3267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338B4A48-8BA7-4359-9EDD-8B1FBFDB59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2B621FB5-3E3B-48A8-AC94-2A6F8A91C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43FA986B-8E57-42BD-A2A1-DB7831A090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30B5730B-E8AF-4A40-B2BB-F4FCDEFD57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8A91A9E3-6437-4039-B625-6EC796035B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7E03B2E5-EC00-4B9D-8561-54134CB1A9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6E9FA38A-17FC-4C52-903F-AD9F3EBF2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14CDEA3D-6754-4616-BA1E-7CE00936C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2CF21C1F-29E2-4523-85D3-06543EAE5F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91D45988-05B1-4A07-AB53-7D3A6147DD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C6C247A4-747C-43A8-A325-F211399835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FA03F9CA-1D75-4A97-AA5C-8089C989E4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11B42D13-7EBF-4AE5-8EFE-CEFCEDEF3F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9ABFD7DE-A085-44FA-864B-EC17C93A0D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01963A7F-2DCE-4172-8BF6-D50B0F934F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F57155E4-0AEA-4742-9B27-8B1E9D44CB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18EA4892-7C11-4EB8-BF16-1007E76014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8D92EAF2-3ED9-4BD0-8575-36B52DB71B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0240206A-B74F-44FF-839A-70C96BFD12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BB6C240F-9928-4F44-8404-013B0F0D36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CF73D769-56EB-4F6A-A847-042AB73E28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B1A2B725-7B83-4D53-A1A8-B4C0D9DD54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5BB40AC5-0C5B-423D-B3A1-EA2EFEBE6F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3CFABD8E-8139-4EE8-90B6-07A76FF716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A84CE6BC-1AAD-408D-A2C8-D3F228C162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46A597B4-9391-4071-B1A0-6D1E205FC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DE98A2AC-0BD1-4C65-B5A9-309B9340D9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9099A739-2ECA-4DAD-A5E1-C6D1FC2160E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71F91B58-FC35-4F1D-8DF8-9EE0A3CC65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DD90FEA4-5918-40A0-BBAA-118E738E14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98136C08-193D-47F3-B4D0-07777B41F8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AC7A8781-56AD-4F03-8B25-A5948E9CD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FB69FE35-6ABF-4732-AC60-50FA14B675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219D92E1-55C6-4DE2-9C70-C0FA763D59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61142BDB-3671-410E-8ABC-49DB14FF67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F15F496F-23EB-455E-9E7B-2DAD53694A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0060082B-4635-47A6-8D76-1BD947A7C6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3FEBAC2A-7FA0-44B5-8C69-1D58FFDAF3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5E2890AD-5A75-4FF2-BCA1-39A3B31245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6C6130A8-921A-4B55-9F94-9A7A544989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1E31D818-A781-4A53-8B59-617BBAC81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57DA56C3-0776-45E2-9F15-F9C156838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D23547B6-2AF1-46E7-A1D2-4789FEA13A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1ECFDF15-A380-429C-8562-CA36EF0A3C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849EF77C-5CFC-40EB-9C86-389A85C3C9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A3F632E1-67E4-4305-9654-BBD02EAC2E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3B4103D7-3B70-4C0C-BBDB-4C84E2BA15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9D7B36DD-5B03-49BA-92F4-AB8EAEE571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61781ABC-8A29-40C0-A37C-B9CB99CC31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3D3888BC-E620-417C-9B39-6624E7D02E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8084B497-0501-488A-8D0D-2C9EF0CBAA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FD27305B-3ACC-4E07-A0FF-C500ACC8C5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5C27CB36-95BD-4642-B292-57D89D18B5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85D36182-1415-4F1F-9290-929CE83D8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BA12F9C1-D8B5-4AA6-AED5-3276CFFB01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D9E82389-91D0-4A09-B5DB-5E01BFCB37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5D8C5762-ED80-4751-BBAE-2F80568E8E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4FBA497B-88F5-4D7C-BC96-BEF42B86A4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4F30BB21-7B59-4919-8FAD-B4910A5A05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63628340-676D-4B8F-9499-D1EA0EE21A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177EA999-0E43-41A1-9CFF-A9E258F477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503387DF-129E-48FB-9045-6719A5C7D7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BCC1B371-49D5-4335-B3FB-4F760490F5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F347B9AA-B66E-4525-AFA3-9FE79F01E1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74822309-C4ED-431B-86FC-52E5C260AE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8A6A3B2E-0DF4-4D66-B600-16159E7934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CB9CABE6-5ED3-420C-9FA0-786F746B6B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37CFA481-49CE-4262-955F-6CFEF2D66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9D07ADA8-027E-4F41-AB32-EEB52C0C92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2713EF7E-726F-4C70-B778-96A2EA0FBE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130AF9A7-FA86-4E3B-93AD-9A58BDE3B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C5A1E51F-D375-4A36-8DDB-08ED0BD80C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2C731C4B-8E4D-4ADB-97E0-950B93CFAC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438C029D-4B11-4D18-B185-DCBFEC1C1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8436F6E4-5363-4CD5-9076-212D50156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1A79EB11-6909-4156-8C2D-B7F2A0F65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7265C8D0-BEB0-4613-B4A3-2305E0B33A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DC8B95CE-8CC1-4458-8238-7681368379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49F574D4-5D55-4FAB-8D5C-D3BA76595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4A36280E-EF18-430E-9E15-99F336D00D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E6E267B5-1666-45DF-9EC3-1B89EF323A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F05D142D-C3F7-4B59-92EE-A8C8439E72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7E984A52-DB47-4AC9-97FD-33754D04A0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A683C777-70B7-4B13-989B-70084C27EE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07728F55-EC67-4792-9701-F2CABEAF52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169E965F-72CB-4411-9531-C6AC994AAC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491478BA-03AD-41E6-B94C-53AA7769D0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D1B8426F-C118-491D-B386-C3DF47DB1B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0C1DA8A6-84FE-438D-9B0C-84FFD602DF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85EDED09-2867-414B-9DB2-5957FB8B3F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B12878A0-F13A-4CDB-9D16-270E9F8954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55FC7FCA-7FE5-4CE9-ACA1-F0DBDC8FD7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62746518-A181-482E-9EF9-DE6FE82727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703B8D36-D1FE-4A39-9B80-9320B3F6EF7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7AD563FF-3624-4B23-B820-D75E781B61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CB1E159B-464F-4459-9AE7-853813DD13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E025143E-3DB8-45D0-8CE0-3AD0BAFAB7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89748D69-C215-4D30-8FF8-CAA0CC6B84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60321710-82F1-44A4-B1E6-E134DECED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69150C7A-96CB-4AB6-AFFC-AA5F2D3D0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DB70E838-9714-461F-A2C3-CACB8EFACF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993D2341-E8AB-40CE-9BF8-3925AB40C2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B19B0C9F-F3D7-40C3-8CEB-DF1BA09F1A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39B5C8EA-3224-4CCF-8170-9AE883ED8C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6A37A639-4DBF-4118-B272-D2A5148D9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EC5CF154-7891-4D0D-A7EE-74CDCACE9A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88984120-804C-4AA6-9A3B-9DE564FD7D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DCC79BC2-BDC3-4850-94BB-60D80049FA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041E14B2-204D-4472-91AE-AD0CE5821C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48C5F2F4-FE56-43DA-9FD2-6FEFB65679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C0BFE79B-D644-4238-B756-FFDDE66AA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89C91C5C-4511-4605-8539-8EA53021CB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8B7D4656-936F-4E53-84AF-9B7C0BB35E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7F1F15DD-B32F-454B-892C-1EF9AB07D9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38365209-DA7C-4AD3-B810-F15D5605B4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BC013474-1DA4-4FB8-872F-A413A1B429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26EA4E7E-A74C-410D-B485-0EAB5E0016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162DCDCA-1FDB-47DF-B425-5C6B47A747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2818E5FB-CE8F-4A9C-9716-B6EB209478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7B432FDD-5B31-4188-AAA6-8CDFBB92F6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660956B7-4521-42F8-A906-530539EF4B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D4ED1DF7-5FBA-4214-A24A-98B2121E74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FFC5AA50-B5BC-4AE4-AA78-DE8D62C634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D9D4053C-7E20-4431-B7B4-DF2CADB227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7445FD04-E407-49A1-B87E-8E7C8987A6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1193A9B9-2295-45D1-B964-893F451A17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72DC7899-5788-4D77-AC68-B9FAD36B1A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75883927-5CB2-4212-BEF6-034A74E21B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B5E71645-BBEF-4FA3-BE17-79B936FFD1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AC4F8FAF-B931-4296-A202-056ED74526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9699DE87-B5DE-46A0-AD38-A60A66265D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CF000001-3DAA-49C9-BE48-990996C7B1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DCE4D697-1445-49FB-88D4-A4D7FD21C9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42A3776C-3F2E-440F-8839-84922D307F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9FBEA4AC-6902-4A7A-9066-F45137CDA3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5F301AE6-8AD3-4FDF-BF8C-2E56606553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3833050E-636D-4423-BA2C-BD33136B83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5207C6A6-B5EC-471A-8A51-FAA92C07C2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897B3BAA-EB04-434B-9667-A6BD914525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9F72C0B4-3A2A-435B-8DB6-6589B4B42E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64E05A68-A74F-4027-A18F-FAD4651E8B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C06BD8B0-9743-403C-85B4-C96B7AD179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38814281-58CE-48EF-BA6A-29CB644192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57CE60F9-AE71-4A86-A1E1-CDF5A8CB79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0522183F-AAF2-477D-A90A-D35C3B5A8F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A333CD40-7563-4F52-8694-BA959367E0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88520F57-BB95-4AA6-8F81-065C1BE47F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32374FE9-C838-46A5-882B-A3B9B07CFD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FC3CE5F1-6945-45E8-BD25-B98D316F04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F971BA90-9D58-4B1A-A1E9-38968667BC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E639CB7B-4275-4CEE-9F64-4ADA5F5059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B8252F7F-BE22-4198-BDBC-EC4476AE97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AA435A26-82F2-46D5-AB88-1ACB5A655D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80EE79F9-5935-47E1-B5A4-00BE91F9E7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82D6EBDA-2945-49E6-BD8C-4D49D091B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F989ECE6-CBD6-4906-A813-26C160E7F9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EB1662C1-487A-4992-9751-C0B9E0A7FB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BFE32510-DDFE-4581-8536-05263A1F88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ADB62853-1CAC-49F2-927B-C3A2433322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E35DBD9F-EEEA-4725-8A9C-C03D49B958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C7A1F2EB-1CDD-456A-A8AD-5FB6F1EA17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14704E9C-34C1-4864-85E5-5483442469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730FE1B9-4345-4C59-919D-5720FBC0FC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D52D04B9-2107-42C3-ACF4-8798303BCD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207DA442-D3B5-4577-B1A3-2E5667C000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0A215D70-F473-45BA-B16E-38A6F8B594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A5AD53ED-692C-45FB-AB43-F61E00C81F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03319DFB-8364-4106-A666-665D8B3BE6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6452A7DB-3367-4920-B80F-3A86ECD8E9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68819925-7016-4AE7-9B41-C119C1DEEB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3C96455C-AB84-4AAE-B7D8-3DB745803E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FEC51280-42DB-4A59-AF84-99FC8BC96B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BC571C35-7D9D-4F2B-97BC-194CD24D8C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7697ADF5-D0AF-4D94-8EB4-BCD4BF3C77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BA6F1038-C1F5-4DCB-BC58-22D897DAB7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DEEDE2F3-7832-493D-A19D-68A921BD7D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A930E1F5-E26F-4B30-8129-8628689152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3697A598-CDC7-40DE-AD64-012856BF88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4CB38EF4-E244-4D55-85C9-AEB5D43D51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FAB8D91E-81EC-4AC5-938B-96460202F7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D72E9C77-B453-4E2B-9CE1-CA6A96991D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4F5F4ECE-689F-4D10-A921-FDE90AA234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C9A0004A-4BC0-4927-B087-8A7816F240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8AF3F708-7166-4E9C-955D-3EEDA8F985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EF23E6CC-26D6-4DC7-B856-D38D8144B1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41853B3F-1B6D-47B7-A9B4-2FB5BE4506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47D430C5-5B31-495B-A977-D56795E8CF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3A4CD3CA-3B85-4F32-834A-BC14A1AEDD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5F7C8E88-D580-4F48-A469-5BAEA54B37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8856CB18-0BB5-45D6-92B3-E0BEFF21AC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13FFFC73-4131-43CF-9458-2DD9E7B6D9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C629CC9F-7C21-4C67-97F0-16DA73F928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FBA0EDC2-9775-4E5B-B918-D9BC6F1648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8E6BE8FA-46CA-470A-A61C-E2CA9A112A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BA58EB2F-5F11-44D8-A7BC-A27D118E6C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D4E23321-FC04-430E-ABA1-7094691470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3AC7ABD2-D6F1-47F7-A9C5-EBADA8C93D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C55E9723-0D8A-4146-8948-9A2114B2A4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99A82142-CF6F-44FE-96AB-ABEC37AD10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E78F365B-A16E-4FEE-9489-954A3EBB9A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0E377CC0-F895-49C9-AAF9-FA6BC3C7C1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2B6E3EFB-48B5-42A1-B015-5DA84ED017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9C87EE61-36A7-4577-BEA0-67A69ED0C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2201434D-D308-4B2A-ABA7-7274854AAC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77D496C5-3A39-4E51-AC2C-152E677B0A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88AFAC14-1E2A-42AF-836B-A18226F856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BF3BAF8-C347-4E21-86C6-4AB59DEDB6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42F66FC3-AEAE-4255-8B7F-28A906DD84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275183C1-9E3C-4D28-9963-CB868A74C8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0D37E524-9EE8-4B5A-9BEC-754D1F17FF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CFB0B04-A848-4B6E-A042-21216293E9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EC70AB58-D8AF-4A4B-AA2B-3D95252CE8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3C6DE7A4-FBBE-489C-85C8-21F996CC35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0C0EE1F7-86DC-4285-8001-39B6501367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6C4C9F1F-BF07-4A79-B6CD-BC2044B86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6D401488-827E-47FF-82CC-9CAFC538B3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1C6C3276-DE0F-4049-8635-0EB039B690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784F858A-4F3D-4C7A-AAD2-5AF379E5AD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AAC55455-0238-4899-A72B-BC32E5BE9F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AA5D4518-EF73-4BBD-8EDA-A741795F6C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34D9960E-5EDB-4F61-AA6E-85E1145079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6353E99F-A4FA-43D1-9441-4C97A73766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99CFA54D-E5F0-4BCC-85DC-B5CB1CE656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9794AB94-D2AC-47E8-9B3E-F6E0E3D08E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3DFC69DA-1DA5-4967-8EFA-2AA78D625E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F8C97176-352F-45A1-BF56-7F30887FF4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B8388366-725F-4C59-A091-C505E7D9E1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BA66CEBA-F7BD-4A54-B310-6B71BB1850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E98618B1-1083-48D3-92CB-2FB8FB8D62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643BA4C8-BEC4-4E25-950B-0F6B3F7BD1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FD43B661-3FDE-4C8B-B619-861161C98D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95E9FBF5-12D3-4319-9042-F39187D269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6891EEBA-6F0B-456C-9211-83DDEEFA6E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BFFCE3DE-D9DA-4EE5-93C6-096A252EDC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E9568ACB-F526-4F1A-B050-DAF10AD684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6638FA16-9739-406D-BA72-28BDA55D12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2D978D0C-2BB0-410D-A623-6CAA41A370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A899D468-B561-4260-B242-7DA8A3405E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BACE50E9-821C-43B7-8C69-A7F2A5BC10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4C85A9B9-5B98-4384-B0B1-7774D2E0C5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B3AC0A47-45D0-40AB-A1D8-6708AAC2DE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DEC71870-5BCD-4D25-A845-759B100BDB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9085F701-5E37-4838-885D-78F9A3C86D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84B5CDC7-B52B-45B5-9C87-8E21563270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A19FAE73-FB23-4EFB-ACE5-2987F2049E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4C5F1775-48C3-4908-A917-99CA44DAE2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65BB1CAA-7835-48B5-A5D4-7E0DABC6D1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EE720BC2-729E-4730-8852-BB3989565F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19FAA376-BDB7-4A34-9F24-534D5AC604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C22A5F0B-4AD3-464B-B3CB-48E932155C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E23A6AFD-8A0F-46C9-89FF-A06D43BA38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8D8FBCE1-1869-4E32-A7D9-6C717BEF42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142051BC-AB7A-41DB-89E2-6269947CF2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EFCF89EF-81F3-43E0-B6B4-9C58859B89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912E3B58-5F82-4C89-A835-43500588AB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19351516-9128-49D7-BF21-DE8C5835F6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5335F860-B27D-47C7-BB74-2A00434DDA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CF18E920-28B1-4CDA-8500-2066AD0ECE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783EE0C7-C86F-4F7C-A985-D0BDF20FB5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09654A17-9A21-444B-B171-45A739E85F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6241FB36-0F56-407C-A222-4287E69B50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F5F441AB-8983-49B6-8E68-E4AE1046D4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6E966C87-2510-4CE4-9D98-F2BC1A0169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D3C47697-F74C-4EDC-BED7-5798DC336A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9332DE2-0B70-436B-A4CD-4D4FE597DF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1B419A4F-D550-4D51-A6BE-98A20CD3E7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40ECD3A0-01FA-4FF1-AAD1-07BD741892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43B84FDE-7732-4A7E-923A-9CB939C74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26DB6AC7-EB68-4F57-851D-41D6BE9A3D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09C71159-94C0-490B-8A81-114CDD8D14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C0B2ACF0-4930-4B7E-AF85-663BA69EAB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91A0DA2B-40C3-4DF7-BDC4-095F42A447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EF998A56-B118-4F9C-ABBC-D1E37125EE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6D324514-7404-4389-807B-C861C5C96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2651790C-EE72-43E8-8867-AE533E5F6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97F43391-F99A-4B1C-9CCE-5B47E3C156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E28DE267-2A52-4CC7-A079-867F65CD05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0B897A21-B741-48C8-8992-8F84560E60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8B1213BE-B874-4F97-A4A9-3DAC607A3B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1A2C95AE-E460-49AD-BB8F-312500F25E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4BD298EF-1D3B-4436-BA11-01628EF72E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B69D792B-4E6C-4A37-8CDD-9644B91387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801DC3D9-3A53-4773-B9DF-A8D17A3D86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5E69D597-8BB7-4CC0-AE36-46FE4D96A1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A5DC4BDD-80E3-4E03-805D-68A2D47C75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30F1E273-5A68-41AC-869E-849009508D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13C1B7E9-F616-4D07-B074-99203A66E3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0977CFCF-4A18-45DF-B325-2239E67657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829AE85B-91EE-43A5-8A7C-81E504982C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856CB58B-50FA-46CB-B28D-BB83D7ACF5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332F1542-F02C-4019-A9C0-B756836DBC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21204FB8-8573-47F6-9537-219C82D055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3B04AC8E-2742-4CA5-8743-C4B940C3EF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FE108128-311A-4622-8964-E18A7EB21B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79F3B798-F865-40EE-814B-C230BB28B0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17F0A30E-BC40-4077-9241-8A160FF98D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0B17A588-12BB-479B-A5E3-8D9E73480B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08CA033C-753C-4811-B963-FCCE053A8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F0292EFF-E70E-4FA5-9F35-89C81CBFF9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A65C72AC-3FC6-4344-B777-173BB49D16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BB1E7C4F-CF41-4204-B91E-F97D8C7D9E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D44898AF-2F75-4400-8D0B-20A9604ED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33433E92-A11F-49A5-BBB2-ABF61578BA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1025B8E5-CD06-4F90-B972-BF75E95D5B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3E73C561-1CFC-432A-BE86-D6F65F01CA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ABACDDB7-A306-4921-9CE6-E0BC04FDA4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89F93195-F3E5-46E5-8220-B051CE8976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E60C2D70-617F-4F6C-9030-B2B68AEE25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B367B45F-E80D-47EF-9D6D-CC9263918E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68EB0102-00B2-42A9-9D11-875C427285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08B6EB7C-6B89-4F49-AD96-A909A31E89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83AB1257-7B3E-49DC-BBF5-CF268AE584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772A4B6A-7478-48F0-ADE2-727EEF066B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62C0E83D-4A3B-4FD3-8CD9-6F4793893D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50250FC8-9AC4-4330-8312-1FD4C2CB51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05AD73DC-CFCA-40DB-97CC-4CE7AD3E52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210EF85B-87CE-48ED-997D-C263EA49DA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5C02D49B-BA0A-4681-8DDC-5ADA4EDEC0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50882413-21CD-4F06-A10A-9460346B2D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DFC16BFF-0A87-42F7-8414-E64753469F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4ECB3481-4960-48E2-927F-83AA291183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A3E846B5-CE3B-480F-98D5-FC9D11541D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61B8B83B-47B7-474F-9D36-C19840B679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198687F6-F2B8-4E1B-850B-2143ABA5A5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4732E1AA-5EC5-441A-AB92-4011CDBE76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FC14F527-74AF-4A29-8B60-825548CE27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A3CE1321-5FD9-4472-9890-11C25EE234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F2420102-8EDE-4D9C-BCD4-9A0EE683FF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182FD37D-01C8-44F6-81D2-268A2622B0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0B8AFCBF-1077-44BA-A689-92B4DF2C814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E9F1A362-70D4-49DA-A168-272F3DDCEF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769E997A-5ED3-4935-A271-CBB75DF9F5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73224EB8-3936-483E-A26B-DC50066ED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B29326D3-5183-47B3-9628-BA1A34215F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ABCFCAEE-3325-4770-B7BA-4A5C1F216C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6C5ED6B9-6EBC-4443-8FC9-755DA130DB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65EAA3DF-9F11-447C-ADBC-F5F524145E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4807C187-533D-42C6-A70C-BF10119CC3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246571A7-0C91-4D1E-9451-5645E7A8C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2F97C862-6610-4E01-A235-8FE1FF0762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411CE915-0E68-4315-A1A7-E67DD3603F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87EEA4CA-5620-4C8D-81EF-8ABF2F37A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B03CD366-5276-4005-8168-1D42FD00B1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EB29CAA2-8F45-4F35-A371-DD478CDC34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83058B70-7697-4484-8E83-43EE1BD55E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36CA2DC0-B5F7-4817-9836-049E102C7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786C2F41-3128-44D6-92E0-27BAF7901D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01A9DCA4-5DAC-4A95-8C52-950B684658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A199DB49-9C48-458B-9B03-686F1CA4E7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32673A2D-FF32-409D-9CDD-DCA36225EF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33D83AF9-6A4B-4FA7-A682-D105865C4C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49010D07-A092-447E-8AD7-A0EFC8A92F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BFE2A566-0046-46FE-9D53-1365E8A9D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664EEFD9-FFB7-4B2C-8A8F-90E5FDF76C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D158A3CD-3CBD-4805-84C0-3AAFE611F3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B9325EFB-B15A-490E-8C38-0FD8D61062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B2A8B963-F8B0-406D-A4B0-E879ECDBB2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B9DE029A-1182-442D-82CB-D51E8C8926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7B634F88-CA48-4C53-AAF6-817335EE32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E9CF67F9-8520-48C6-842A-854E995736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61122926-ABE8-4B53-A20D-9725CBEAF2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7D6E2335-E743-4045-8C75-E26D4C7298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AFAD2A10-4EFE-4380-A582-C0FDCCC31D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7FDD26AB-EC46-4EB5-BEEF-486AEF41F1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BDF644DA-12CD-43A9-A84F-9B7BB4ADE4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122A1514-31EE-405B-981C-A0CB77BD34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9F58D90B-D370-443D-B93E-9E584702D6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D4DDC431-E18B-46F5-A843-2606DF66AC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14AFCF97-1B74-49A2-8493-815AEABB0A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F489D167-38DB-40F5-BB5E-BD3B6A335E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FA631D21-ADE3-4897-9734-EEB34DA5A6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4963596D-B054-47C3-9E8B-E42E6C22B7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3C64ABFA-FFF5-4660-8B3D-617799CA92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5825C00F-B751-4D88-A451-4ABCB46D68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5583F7F7-2878-4B6F-ACAD-D2EF71FF6D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8848E5D2-5017-4E47-956B-80671ED805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7B837EBA-04F0-4FDB-B9BC-35940C58D0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126C6657-BBE1-4D9F-A004-15C17EB254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868D5C30-60D0-4388-BA22-83289D4A87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4AEF90EB-7DE4-4F03-BE07-A113EF733F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B5DA3AFD-8A37-4894-AFCF-9FD8E2F5A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E868040B-484C-4F49-B9C9-AB62E9212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008E9B9C-61DB-4735-8A84-307F01D69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0186E8ED-93F2-41EF-8620-3C2B9521A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D1A52D82-A7F6-48E0-A5B9-1A05B8B1E3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0932D16C-EDE4-4D02-BD95-CF1D34F42B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6E6BC2A6-0165-4AD3-8FBB-6B61442D5D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F7F766A2-E535-4278-BB52-1EC8344534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29E48F09-807C-4210-B75D-A6BE290355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57A02951-804D-42B3-BD9A-28FDA83422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B0BB1019-1DD0-41F9-AADD-2D62AB858E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304ACB89-B2D1-4DC2-AB77-44E79D75C5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E4027507-AD3A-40D2-AAC0-309CE9B51A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704491F1-35BD-446C-A254-B6C7DF8985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068CF05A-0B50-44BE-8ADE-4EDD798B13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206EFD99-FFB3-409B-9F43-DC81CC9A7D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54942621-1D90-4A87-86B7-F203414CA2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89462D30-9F9B-409F-BB92-2458F048DF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05589ACC-9B77-4858-92E4-F58D3EDB18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5DE41ED5-6776-4A32-B652-19DEA0AECD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664C31AC-3838-4515-99C6-880D735882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19BB706A-C4B8-4645-AD77-5D0F36BB2A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E4689E98-CC63-4389-8722-D30C8410CD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BE475EF8-13D1-43CC-A26F-DCB1B5A30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A5CED9E1-2EFE-4388-B214-A1408FA704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9EAC263B-CB77-42C1-887E-B949CC9A6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65577F45-C3FE-4B35-8279-55CDA0C016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3C06840B-B791-4C84-B924-9F7657AD4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F42B4CB9-A067-48D0-87C9-F27BB91725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D853B5A2-8F84-49E0-B891-8A61FDEA0B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79951F8D-22C3-453D-A403-A1FD733D27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984B9E5B-BAC4-433B-BAE0-34B339FC42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7073D0F4-793D-440E-9A41-C9C6F7B802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3144D682-2E7D-4BD2-A322-A865726908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D0B509AF-49CD-4D4F-AB03-4534780B6D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9200D143-8619-40EC-9C3E-C5004D609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A1DB027D-3013-44E4-8E5B-BBF1924AE2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F1D1959C-5A5A-4EF6-9E05-27CD46708C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34A5F8EB-87CE-4039-A61D-7843B4854D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5026E701-752E-4063-A8A8-1D38ADD993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275BC3CA-43FF-4E95-9984-69FEB3BBF1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7EE2A945-6779-4B7B-9707-BFCB3990AC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84B7A6E7-2B54-49F8-B697-93BB2C8F6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04E656F1-C11A-41A3-BF47-F5D96EAFD3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5B28EB6D-A080-41AF-8C57-E399557D4B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8E46DD8E-21DE-41A0-8087-5F55BF67D0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B6D9693E-F3C1-4168-8518-02453BC8E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F682709B-412C-409A-8621-420E78C413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A96F4ACE-D7C6-4CAD-954C-8CAADCB7BA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82BDC2D8-A3B9-4CC4-9601-124F6EC1E5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4AC934C1-D6AB-4BEC-B95B-924ADDEDC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9D0ED0F9-6F86-422A-89D0-4A09BDC51C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86EEAC8A-8A45-4AB1-BC4D-9EB01DBBEA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6B8DFDF0-A553-49A3-A755-106AC1C271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7C8FC9CA-4533-4735-9987-1B494BFCFC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7EDBA4E7-54FA-49FA-AC3E-8BD0A7EBB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1920F813-B62A-41C9-A58E-44F5CEA250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175B9874-7879-44F3-9E9A-836F6670BE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D2237C15-6D24-4E09-898A-EA6833B8E8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EA4F1853-2016-4434-A2E3-8ADC8E69EF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02022E4F-A1B7-4803-BA7A-4794ABA9AC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28F35832-4ADA-4B0D-B31F-07F4EE3F70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42599ACB-37E8-4123-97AE-79BF17C419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D329DD1B-7777-4CB8-8309-9D5FF785AA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5E98781B-38E8-4575-9224-09C6F03F1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15D95296-4D62-427B-9A38-288996519F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9A539CF4-3367-4083-BAB5-5883477C05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374D453C-4B47-44B3-850E-E0B2B946A4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986580BC-4125-4F0A-9308-F037A5CAA38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2AD7E870-F0BC-47E5-A350-D3D95C80CC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185B10A5-47F2-4407-8C6C-B9F7C8C83D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1380D195-52B9-4AD2-895C-504D4A2450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81451510-3D18-4AA6-99A8-F695ACE93B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706130EC-B15B-46C9-8BC7-B809564F6E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D04D4504-F1B3-40CA-B6CC-C97835391E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4DEDB00C-3E38-4C68-A6D0-5CEC7F5FE5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90CEB78A-1CDF-4328-BDF6-B7A8BD13C6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544DDBE8-2DE2-4224-97C9-0F1616BA74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D011B335-C6BF-4C13-9C13-1CC412F3CC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E98E63C1-6F8C-4D56-B3AD-1A8B2E1821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D1139139-DD4B-40CA-944C-F8AF81426E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A84BCB7E-5F91-4C65-B558-6914D83E2A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7663B706-AC6D-4A30-AC89-6AC8FDB612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71DF78C6-C0E9-4B81-8E35-8A8A48C866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DF52E44B-725F-4A9A-B405-02E4937B34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1E20E64E-B9B2-427E-AE88-72405D7077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5343D6C5-2F10-443E-B012-E8ADD21633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EEFBD171-1E1F-4BDD-83C1-276B7B91A8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573EF4A4-949E-47AD-9032-F31D2B46BE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FFA21808-5ECC-4679-99C0-8937C8D97D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B92EDFE3-4569-4038-99A2-A477068DEC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15315487-0040-4CCF-B121-681E9CAFE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181F61BF-3F04-4ACC-9C58-BB0DEB8856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DADFACD0-FA8C-46FA-A04C-EF235E2F6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BD3E633E-B738-41E1-8492-D98C5093C7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00C1B7A2-9F15-48B7-94E9-D11AD49C41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BFA592B8-9CD7-48B0-8AC2-28CE355BDA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45C61EFC-84E5-4479-BEEE-14C5BA402A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3D3AE083-2B77-4054-B492-02174B5110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B6F72F9A-6AA6-4DA3-B7CF-9728B3AA7E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0953308A-9163-4F4A-AEBA-BEC7C3E57C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0B7E0BFB-84B7-4070-A9AA-5C037D5501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193C1513-E6A2-4323-A873-405964906E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6668F9F7-B471-49BE-93E7-86340BC5BE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C7318583-2CA0-4731-A6A4-A7025F5E0A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E8C6D896-5E8B-4D76-A221-4E5301987C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E57AAC65-8972-4A78-B847-A39C139579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396F6CA8-88C8-4972-99D5-4E59D1187B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DC2E0FB5-017D-4903-B97F-A9989B7A3C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BC1E1E6F-445D-4B9B-9D24-71DA90C91A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9944BEBD-A992-411D-9346-895921E985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E3FC921A-3C62-411C-A73D-720CBB8513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014E8F7C-427E-44F1-9B17-BC7B458256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AF834AC7-153F-4630-A48F-859319EC48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FEC41216-3193-48DE-95AE-18FE39F058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902272BD-56DD-4630-AEA6-CDE922C942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D40131DA-7136-4BB9-8835-E52B354AC3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475F6DBA-88EF-4A46-BF4A-26194C8F08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D2147841-907F-46E5-BA3F-2C7F52B548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481A3372-784E-46B6-A4A6-16EF363536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75697778-DC7C-4B24-BC04-E3FE0F4213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D4A0BF15-1B6B-46BA-BCDB-8FD3A933A4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54D428AC-D8F1-493A-B468-76E1293150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83BC65E6-0175-427E-97FE-9FF0460C0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D47C5476-D46A-4845-A9BA-A9C1993AC0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ABFF25F9-6940-4A30-A18C-6CEAF1F32C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34191E1C-EF86-4A1B-8E4F-74F12EBAE4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5AA0CC83-776D-4251-B563-1A9C37A63B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999C9F2B-C327-4C2F-91F3-5E988E0226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D9F1D787-627A-4F42-B356-104755CDCF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2021BBBE-4C29-4A64-9873-E259D8556E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A38DD09B-195D-4073-AB8A-B71B45B06B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97E13DE3-32F7-4213-8150-145F2B3A3E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32E4FB40-FFC3-497D-B26D-0E6AFCC1D6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F05FA0BD-A95E-452C-8ABC-F86785C69E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43FA3505-B9B0-4C28-A682-21C7ED4695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33CAE0E6-2B81-4C49-9A25-7A5DBFBA68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722E3CD4-B5B7-48F3-9BA7-C6114401C2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D8042465-7BD0-4981-9E8A-64D1CEDA81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1D890152-71FF-4337-926B-81FEB7C432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72E167D7-E805-4380-99B8-D0BC57474E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FC511513-F6F9-40D4-A19F-144A650E3E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96B7A2A9-5CFB-4D6A-8A5D-44312B9117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848AB9A5-9F9A-4FB6-9013-72F6990FC0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3F33B840-9008-460D-85E0-8094581D05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5A5F0C5D-B6E4-4735-84E5-8DA0A5C94C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F32D6716-A89E-4851-B728-76AC27A627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FD7D237F-2F94-4B8B-9237-4A66A833B4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73AB7140-7335-4C62-8CEE-2A6948A19A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A0B3EDEE-A789-48D1-AEC1-F72C21A85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F026F907-76B2-4AD1-A8DD-130F2CB26E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5D6A5C37-6AEF-4497-8080-2C6621B2E5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54C4409F-58E3-4C88-AF8D-72E80A7E8E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E479A20D-68CC-4E05-B5F4-FFB01BA5A1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35C79132-F10B-4893-895C-0DC94D4ADF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79FA06AF-B202-4945-A32A-34F07B04DE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2931E45A-DDBD-474E-8219-29C818CD1C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B6D7B21D-9878-4CA2-86DD-F5250F334A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2E112603-D46F-40C6-84FB-0220AE5E84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725399EA-EC19-432E-85D8-268D957762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DAEAA63E-0C6E-4E12-8248-81F38291F5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97B56357-0B66-4F50-A586-5E6B35C64E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1E14B3B3-CABF-4435-BE6B-AB3CB40380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2324D2F6-B255-44A9-A537-E1C299BDD1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426E21C3-09EC-4DA0-9BCC-ECE502E192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62B06975-7EB8-474D-85B3-A2E26F4146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BE187B19-883C-4C9B-B68E-7DE3ED45E0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49F8A1B5-FDBF-454A-8867-E1F6B7B7C4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7966EFE8-6393-4BF0-BACE-86FEEE6050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568A748D-05DC-411E-846E-C8AB15FF7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6915F50B-2D9C-4165-BF9D-7F70495C9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0845FC7B-CD27-40B8-93F6-7F774D9889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A72ED88B-7687-4945-BBA5-5846C07C26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A6F5B68B-7B1C-4236-9D86-057B9DC937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940DEBFF-E58D-4587-A3F9-D9600D3537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1213090F-61E0-4595-9912-960353E0BC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D52C2114-BE7E-41EB-AC10-E46DE91BD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A6588669-AC4D-4247-91E5-C03C450C29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00803862-A635-4514-9097-6F29BC376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76BD0FEB-645E-48D0-8910-E3F5E83AC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8128E825-7307-482F-8057-65A78AD63C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74210E0C-D342-4523-8B26-EC6D272569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9B667135-89D0-433B-897E-95DF3F3BBA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A2D9389B-CB67-4FEB-A478-6FAE9F8B27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1408D406-151E-42DB-AA74-E4C502F54C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F702F2EF-8180-4798-8692-65A7832BA9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37D346D7-4707-4831-879A-596144783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67B3B89F-2CC3-4AFD-B80A-2A2AE509A787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E3DE8A0B-8D5E-4E93-AFF8-655BF460FF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1D0BCF28-4BF0-4631-A266-3BE5135BF3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03418BE2-162E-4F18-8C43-DC02C31778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8D23692B-E8FE-43D4-B499-449AB7D820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3F951F88-B606-4FEB-92A1-D33F33E18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84B77755-4C91-462B-A065-C09810574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11FA8114-4540-4E83-9EF9-9A34DFF5ED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348F98F1-192C-4DB6-8DD2-840E48D620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FDA3F567-7899-43AF-9ADB-2702BA1E08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929F7FF3-49D9-4DD2-BA6D-C057DF93DF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D629B629-C073-4C7B-ABB0-6D9BE70B63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3C03F5A9-23AC-42E2-B1DE-1C302B350D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CC14D9C5-05C2-45BC-B4AC-4521798F2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C55E0C90-2FBB-46AF-A308-E2D0CB812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A4F4FD4B-9912-4B0A-99F8-E1147D8A52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E865EB99-4618-4014-97E1-3E5F1C17F2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FC1984AF-9BC2-4CE7-BDC6-F9E232F17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0309036E-928C-4A7B-AB1B-7A5CD730C6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66E7F5BA-786D-4A86-AC76-4DBDA0CE58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04193C39-E7D5-4E35-A4BD-7FA2C5AFA2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351DB558-649B-4D41-87E1-C159B94592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95C90419-4842-42F1-AB28-383D38C2B2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1A755110-88DA-44DC-ADFD-F2F71272A1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7C2E0664-6C38-4FC3-AA9F-8300DF8D2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47ECFE8B-F2CE-48E2-A189-8CEE2DFCEA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F4C9A285-6803-4AF5-BBEA-17B9F6F33E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CC2994BF-CC0B-49CE-9C11-B6E408237A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480A4C4D-5415-4C77-ACC7-4A323DB30F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67D92D8C-3342-4967-8F71-E7AE7EACD1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2CB87770-B51E-4A03-8A9D-3534319619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B9100B60-6F85-494C-9D0B-24AC8C90FC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355A77BD-EA08-4AA6-B8A8-F121B277CA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30A58A53-BFBE-407F-8DFB-9F5A17EB86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DC05BB94-E9E5-4290-9C02-B2B3C04D10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8E48D2B7-CCC7-47F2-8BC4-FB10E980C9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CB28F2E8-29C8-40A1-BBA2-FFEB3AA6C9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2B7F5E6A-8CD4-4415-A9DA-934AA2C9C6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4DB53EB8-C9C4-4132-B844-6AD0A7F02E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70635AD0-37EB-4637-AB00-D746A1A7B8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50CC83D2-EC87-4A11-AB3B-D92822E8F7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D0260A9F-2313-4C19-B539-03F3A8652A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88234CFD-185B-48D8-BC6D-67462698F3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F5EC7609-171F-4461-AAF7-008F2759B0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27C6C192-7C5A-4409-8A9D-B2F2AD52B0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C033DBAF-0826-4831-84A1-D315C00F79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43183058-0019-4A12-B8E4-EA95AEE635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955D5682-665A-47A2-A0BC-0D3D764D7C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5C0920F5-4376-40A5-83CC-B8F47D1D9E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8ED6AE65-2040-43C5-97B9-26E2D5E454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6D4C7DF4-1C85-4266-869B-88F055C201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82F480AC-D38E-4960-A836-D7BA9F7AD0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C4A7846D-1F86-42A3-95D9-7B483BC3BB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81EFD235-D6EC-4D3E-BDF0-30FD9B33DD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E89F7D9D-8C2F-4575-835E-21F60B1A7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776584AE-0503-4810-9AE1-E2CA471F23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0D440C38-3A2D-4386-9F2E-FC1FB83525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5CDE2853-12B9-4B1B-B154-FEE220E8CF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A8C348E4-89C3-413F-83D9-885A20AE6C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24F1F521-1748-43FA-AFB7-ED4A1B9FF2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4ACA0A1B-3A5B-41C1-9567-C60A7312EE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7C171C6F-1E6D-43C2-A4F7-13A0C209A0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C7EDADDD-132A-4423-A3FB-36B094295C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5490D6EF-427A-4695-B874-EF1E99E00D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28FE6663-516F-4263-B804-7FB21B4675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ED875640-514D-4881-8FBE-7E8A8A896F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4DB7BAC9-7E47-4163-A1A2-73A3DB606E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AB15FCA9-A63B-446E-BA15-CA2DDB93FA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F79F238A-3E78-4553-8F1E-723CC1E79C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477F0B4A-53E7-408B-BEC1-48FECE8697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4E6CCA24-AABB-4F4C-A231-90A90189E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2804E11A-8D37-4332-A8ED-9722B5CE79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CD36F8EE-D65F-4138-9BD9-C4DD82846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65ADAB17-1BD8-44E5-AED7-C927F6003F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AB64235F-DF66-45EA-812E-FA6BFEF078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15E3C115-2C25-43DB-BB93-75849C4180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5EE98ACB-12C4-4189-90FF-FE8936BA60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2CB1DB28-29B3-45FD-B340-24C6345BEE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4070E481-A6E1-4D3B-9E65-191D4165C8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1F476507-DD99-42ED-9F43-CAA4487B91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5A4B73FF-388C-4294-AF6A-E7B0EE3094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C4CB5A18-D81B-436C-82C9-3CA9B535CC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413E6D1E-ECE1-4292-B754-34F9031475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188C1A72-A89F-4663-969A-2B62B6826D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AF6F42BE-F8AF-4380-A65F-E9CE591B7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85D8AB67-7C1C-4D57-AD0A-FF2C17F86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0E72CE04-AFE0-4BE2-9DD9-A6FA57D15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6DCA04E3-0341-40F1-BC30-90557D3052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FCB452D1-1DC4-4A07-A8CD-2AC893891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113F6017-0BA3-405E-B508-41DC0DA404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7FEA61C8-DB10-431D-9D30-37880A013B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BFDC9050-BF71-4137-9276-BDAC339019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EFCB7B48-0605-405E-8872-A5F9C56436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9AA2358F-959D-4BF3-BC92-F5865B835C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28155D42-B278-4898-BAE7-EE2F4DF092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D1A532EB-CFC1-42C8-8F74-FF4EF459C1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0BCA99BA-7291-4A8A-B3D8-D34B2FD0F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B5DECB31-109D-4D27-BBD0-E217F8BBBCF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766BA0F6-E3FE-4372-958F-8975B559D0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74D3674A-4219-4687-81A6-A2BA342139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144FC014-A68E-4A4B-854D-99D191B8AD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02639D67-CED5-4B51-8891-AE69B6168A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B24CDA88-538F-4BD7-A794-7078E0CA3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C67E4716-5ED3-417B-B0B8-1CFFA5733C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BC6DE6BA-F737-45F3-9E01-645029BE3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47507DB3-282D-4769-9DA0-685AEDD9F0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25B22F5D-DBA6-40C4-BA22-B84EEF9637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D7703D8B-C07A-46F8-9E8C-5D4E0276CA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96270576-CD8E-47E5-93C0-50E2BD24A0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4A917F8B-B5C9-4DFD-BD41-300FA510DF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7521D7EF-B288-47FA-ACDD-4917A15AB5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4361E89E-998A-4087-9FE7-150B95664F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F305E95F-8086-4E7B-BEBF-DBD88B20B2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47591910-861D-4039-84C8-F412ABA091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1C70F0E3-1EAC-4E36-A0C9-163A6EB509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75E708D0-292D-41A9-993B-B27DEBD498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8515FAD9-FE9E-4563-8481-130BEF213B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A35EA366-08CB-4B73-9DE1-C05E09D754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D7FFCC8D-D876-4C7F-ADCE-90A8BBEA70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61B27F11-4FC7-4562-9A24-2FBA3B6CA7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8BB8368B-F0BC-4BFE-AB6F-33AAEAFB5D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185AD08E-BD9A-46F1-9BC6-EDEA56BCECB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60150D1D-79E4-4403-BBB4-5594C98E20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D42EB894-9DC1-400B-B9D3-2DD5F709BF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83C4CE41-D8A6-4AA8-81F4-C026B955C9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D9ADE123-57A4-464D-B0FC-E29404AE54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B024647B-D204-4597-B46D-A18E195CCF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580AAE6A-088E-435F-B5C5-95822CE366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9221843F-3149-4752-83D9-4226D07CBE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710E727A-1DD4-4CFC-A914-7D779A9D33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1C00A03A-3681-45DC-81EA-BF94058EC0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A14CD5C5-EF09-4232-ACFB-3648B555B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24945506-B582-4ABC-9873-B691B707EC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606A0985-BB30-473E-B7C3-80E367D63A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A7EB21EE-8D9E-4487-9701-E43AC3E16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11FBEA04-A6BE-42FF-9895-FF8BD0B62C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A187D8AE-0AFB-4974-B69B-BF921850F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CE9F6C36-1291-4763-8D3B-1853BAC6C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9307786A-C6B5-4802-A31C-F0826DB470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582C619E-D4C0-4690-A199-038E5A332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F9B52C0E-F5EE-4EDC-B192-8824A9E876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E12312B7-070E-4740-8FBC-89BC4B86E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79E6ACC2-7131-494A-8CFA-7D0568C499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9B612E49-36F9-4BF5-973D-B9B657AEA6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75AC4EE5-1E2F-44C5-8E81-2FB28AFC9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4F8D61BB-394B-445E-9F3F-FD37E3D235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9F307F13-663E-4DEC-8FA9-8B498E2E4A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CC9F8A55-019E-4430-A8C3-43270E9E2E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5BC5FB81-7715-4342-8461-46688F4949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4D3FCD76-1C84-4082-9109-D8D7076027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B5A64DBB-72AA-432F-98D8-1ED28C0FDB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5A8C0727-B8E7-4B02-A03D-0527AE1555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28D76D1E-1867-43EA-BB8F-6CF2A0E996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A92750AA-71E8-4BD0-A900-0E3C5ED079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BC534EC8-C9C4-4C37-9E8A-B8F21068D6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227D82BB-C8A0-4807-8129-FEDF8B0618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0AC80745-D7DB-4347-978D-F9EF908584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0306F890-BCD5-4415-B162-AF2380DF96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F59F7939-F3E3-4575-8A75-3D7EAB81FE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1FBB6A05-C9EB-4F78-B6B6-A2BB34FA65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7B6B6B71-117B-469F-9A7F-6061A403ED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072C80DB-0AF0-43BF-B894-9343A5CBA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5B121AB4-A66A-474A-B2EB-9D9B954D2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58792563-F849-4FCA-9470-886708D8FF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EC62E0E9-0CAE-4DCC-9149-0D47FE6062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5ABC4880-749C-4665-B69E-446294D93D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BEE49D78-3CF0-46AD-B01B-77A1161FB6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1136CF97-805E-439C-8E92-A5E0F14BA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05DFCB86-C78E-4D65-AE60-C2F03E5CF8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8EEE9EEE-D151-4921-84A8-F4C2483DCF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B18A80B5-0EFF-49FE-A6A4-47CC032836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697D2F73-D447-43B0-A080-B942AB440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FCCF40A6-EF1D-406C-BFDD-211DCDD65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EDBAFABF-B9B6-4AB4-8606-B9D70A9FB3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B64CDD5F-AA9E-4298-9677-D8D8B1F64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01CA01DA-919A-4B6E-8F6C-2699B6BCE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B4591014-BCB2-4131-ACD6-7B5E7F610B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490974A6-30DC-4615-B290-AD5C7B439F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8E64682C-A218-4685-8320-653C1AEB32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2DA41013-15F6-4FC2-840F-FE17EAF62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6A1A5F96-802D-4DF4-8B7A-EDEA36696E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DA0A771E-FE74-4DC5-A67F-ED4FB8134C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D99BA1A2-BA37-451E-AE6F-20DFD29960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AD7B6DB0-E1C9-4261-B2D7-5F2CA7385D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86017577-0B94-4E5D-9CE4-CC7FEEB603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AF2D49B2-A3C5-44F7-9DDF-680021F85E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A7F400D6-2158-443A-9BD6-F5B0FB00A5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8D1C6245-514C-45E0-A88C-FF61F45CDB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CB98C322-01A6-40FC-B52F-B7C26F3985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ECFCFF06-4FC2-4DA4-9529-1089857EA7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CB4CCA26-82AB-40D4-938E-ADA9DB9389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FDB355BB-610A-458A-AB6D-738FB3A73F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BB963CBE-C997-49C5-8827-9DF2550B70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B78C9B8F-7C1F-4E83-B7C4-A3447F0DD3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97D54A1F-4CE3-4ECC-AC25-5AF0C786AA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CD3CCDC5-494D-40A3-9F03-B2B3A51280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5F2F57DF-90F2-464E-A99F-52A6F6F86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ED346672-DCA7-4C51-A743-20D1F670EE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D6B3A0A8-86FD-4FF2-87A0-F893466CE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CDF1D16D-5463-46CE-B262-065615AB13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6F48265B-4DFB-4DDB-94F8-CBA5687E16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2F159A91-A984-4420-BF1E-268FE4E31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859C91C6-DE9B-4CD8-B414-6BE2D400D1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41F24A8A-BE66-4BF3-9B7B-B5C5E49A3D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F5E4336A-D1E4-416A-A140-6630F1F7A9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CAAF47B0-6F40-42E2-A469-BA99CAB91F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C28DBD27-A8CE-42BF-B4E1-884D1112DB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CFFC88EE-D460-4277-84D6-FB97D855C3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E698E0B3-F7D1-4037-ABBA-4C4CBD2935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1AFB69FB-9534-4F99-BCAB-D96D6EB7BD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54D9B154-5732-4A72-AC0B-EB8FB8BB21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C53B1362-F407-4E0E-AF11-E172828B7A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8CC320DE-78B4-4E89-95ED-05E4DB57A9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22402CAD-602D-4627-B35D-B797A32233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198FEC31-7DA4-4428-ACEE-21112BEFB7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254A471B-8EF3-45CD-8882-529D733443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03858B29-D5AF-45F9-87E2-5E9B5AFEB0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941E3157-5B0A-4BAA-A616-166D1ADF8A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467BC3DA-A6EA-48BB-9EE8-2CB8B6E0D1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F76553FC-120D-4C8D-BCA6-BCE08E568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093095CA-4BCB-49AB-95DD-85D2AF15B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8A9F6DC6-7CA9-491F-B8AF-F79E5C9777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7AAD6F36-F5DC-44A0-B155-C39199D20C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F3A22492-D5D5-40D0-9F3D-A6708E7518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41495B0D-FABB-49E6-8D1D-2FFBBB3BEA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CDBA6182-6DC7-4027-ACE5-A27087FB1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7937185C-46A1-4F5A-A132-DF424244D7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A05DEC50-B8C0-4658-BBF1-57E3DA19A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4EBB422E-8FED-45F9-89CF-E407E09FC1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0492E960-DAB9-46EE-91BD-262E20433D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3F9CEF23-A618-41DB-8222-F70E19508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80CB02BA-267D-40CD-8730-133A77248C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69A4E7E6-7BC2-429D-9742-9734092CA0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FA75FDC8-DB5F-4F44-8E92-6BA58A742A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7A5DCED7-A097-462B-B736-ACD643705C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C9C5032E-EF23-433C-844C-429EF3C9A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2700A601-935C-495D-BE8F-E5A08FEF91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5592DC3C-A835-4FB6-A6F7-2E1382FAD7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B3917BD2-6A51-40C9-AE21-D80A317F6D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E2A0B4E9-2C31-462A-BF24-78B3A142B2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F5A2DB92-7CA2-471E-8D22-6803E0EA31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CAE449EF-AB0A-4298-997A-A120761C84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089843F7-636D-4D3A-844F-404C9A5A16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6576E932-E108-4FC0-9EC6-4AC2C82F4E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24363ABA-B17F-4D69-A004-CB829805CE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422F591B-E7C2-42D0-BEAE-E28DC31319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CC33C013-3ED9-4A3A-BEA5-1F66B6ED50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0BA27710-7E2A-443F-A4AE-AC2D4BEDE2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7FC42AD6-65F7-4E6B-931A-D3A2276066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CEFBA5CA-5A04-42E1-841B-6DD74672F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0B71E5C5-F258-4558-84E7-AFC366C6D1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9D5D4AC1-10D8-4B64-94F2-B59124B1C4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10E5B4B3-261B-4BE0-9DC4-6E26E84BF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CFF6D5F9-3C5D-460B-BB25-8F61488AB8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DE7D064B-2B0A-4E7C-A7E3-012E9F20DE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0DE4225C-7830-433A-8D54-4BF8136AC0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30BE2A34-BA15-4FF5-A122-6BB555ECF3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B1824FED-5B00-4CA5-98A4-6D8EB4EE69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51BBC4C2-62E3-4AB8-9897-940C6A2FF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E575F2A4-886B-42D8-8C4F-023FE03219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286A982A-06CB-4986-8E45-87FFB2DE4A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98838589-C99B-44A0-BC86-50E7B4AB4A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3CC0B9EE-3D1E-49E9-84B0-88A1599640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1B4D6AB5-0EFE-4C5C-BC21-87320E963B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79434599-8392-4766-8D61-60AF7BA1F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C4E6D049-D9C7-44E1-AB8C-47362AB4FA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7ED74794-BB56-4820-82E8-0E4B20BA00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B8C5DA3A-7141-4CA6-935C-E792A73FC2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AD58CCDA-32BC-4AE8-9A5D-0A76B167E7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E50AD4B7-5AFF-4D65-BEEE-4EB8BD7A65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8B3A9891-CE8C-4E63-95D6-7DD9EE727D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398F4D82-B386-4D42-85CA-0F1FF480EC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924C569C-A54A-4AC2-8E5F-98E4011849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2F529492-2415-42F3-BBF4-DCD5FAC1ED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B9C62A54-3664-47A2-A620-BC11FB2715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AD96E48C-D45A-47F3-B99E-6ECA28A657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286A006A-6D5D-4C56-8E1C-2A2938F159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A6FCA63F-2ED5-4CDB-B3A8-1732B07AEE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3596141E-F7F5-4D3B-9F9D-C85378EC01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B14D2ED2-1410-49B4-9BB5-BED62FD12D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35527D6E-8905-4E83-9418-77FF272373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C3A0757A-792C-4EBE-953C-4E72471D8E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93FCA93B-B47B-41FB-8940-31F7B7323B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6DF81B75-BFAD-4BB4-BF03-75766C0C8E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CEAA63C8-CA96-4CA5-BC69-2727C37A8F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1FE21C4B-A694-4A9C-81C9-BD95EED64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A7901AF2-0C00-414F-BADD-E9BCB6FF26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EFCBDFE2-BA41-4D30-AB5F-866221852B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E7CCA22B-04A6-4D9C-94E9-76964FDAEF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51443F5F-584E-4F3E-9E42-57317DCCC0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07B0682D-E972-435D-B43E-514B99752A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9B332F44-DB0B-4FBA-A330-423DB8ADC0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9D1C352B-8FD7-4CA9-B630-1513D29BC7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35E4853A-E7E2-43B8-8B02-CF1FE2D364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AE0F8B4D-A583-43DA-946B-6D2EE1BD90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81CE1B46-1C67-4CDB-8644-47BDFA2BA8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86080D3E-25DE-4811-8116-7519A2B3F2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A2784E43-380F-4AF4-B49F-BC136BCFF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9E27DA6B-90BE-47E8-A5C8-C45B60341F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E4D46074-D5C6-4F93-9207-D20A70705F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95DBF780-ACBC-4AD8-B936-4C2628E6B3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0B1D8C74-0AFC-4DCB-A49C-F89005EC7E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BEE9F579-D346-452B-9DAC-6F6D8081C3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0D2D63A5-1F3D-4492-AD96-D49124715F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68731CF0-6E7E-4481-9BA9-CDCE531C2D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B40665A6-8D8C-48CB-A64D-0E85C5D6B9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3A2A3041-2E74-4D15-B085-5958B04512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F181D21F-E80F-42E8-93C1-B0C621AA01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3D1D4693-284E-4637-BF96-57599A682A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D6E83F17-FE8F-4A2C-952B-EE1865F5EA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344053AC-9F50-489E-A953-69FDBE7C61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C4AA28E1-09C3-41B0-BB3A-EBDD585C64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0A56BA6F-F8BC-4847-A457-75FE54743D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4AB9887C-6DCA-4B8B-9A45-547F020F9F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E7C4ECD9-EDA0-4F18-9A3D-25B8C93BB9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4374EC64-67F0-4FB9-80A7-F6F7E569CF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582ED100-514F-4263-AC07-35C38804A5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9375D119-4007-4F70-9993-53F7F64CD0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3877973B-C74D-4167-BB69-9167ACA411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85E7A635-4DCD-4387-82CA-C6DB02606D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0A7DFB02-96C1-4173-BF1D-3E72D690F6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F9FF8BD4-9714-41B6-8CBB-8451CB3309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C68B8BEB-60FA-4069-9C66-49B20B1D6C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77B8FDAD-FBF5-4589-AD7D-A7AA2D6729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B6CE414B-CA8D-4004-B598-3AB9A74633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39D90F64-BD4C-4C64-ADF3-9BDE27131F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86D27AD8-6547-4004-8589-D95744468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B93BB71B-F526-44C3-89B2-6E9CAE0009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7EAA30AD-AFCD-4EF3-A68B-F6357B8F2F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8323F2F7-19FE-4CFD-B36A-1B4ADC461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5BB63723-3086-4374-9DAB-478AF45854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A84BB875-F6DE-4FF5-8C95-C74CE38EEA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8F803790-E1C7-46F3-A0D7-0E4F176531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C8B9ACBD-D569-4B9A-BCA7-18BA98E0FA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0DAEFE99-7545-487F-A029-ECAE77E05F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55C30E7F-B479-4735-A8F2-957741CE7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0E18B2AA-C646-48AB-ADF7-529BADCE21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0EE831F1-00A6-4ED1-A2B8-320E8AEBBD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B615E2D7-AAB7-4041-8DDD-F8233026B8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2878FADA-2CB5-4889-ABDB-DAA3654527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BAC1F556-79D3-4C43-928D-7F0C5746C9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977F59F1-B321-4374-A2AB-46B721744F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CBFA499E-B367-4413-AA80-B5545DD3D6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C616F806-F693-4FA5-84DB-8E46E60F7B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33DE3B53-1C28-44CC-968A-4BC139CEF3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49FCF218-1EDE-488A-9B6A-E92481C4B9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63932D00-8569-4AD1-939F-BFAD36CA30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226A9AD8-197E-4CC8-A822-83938424DD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49B5C8CB-AADF-4643-94E8-6234EAB571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C5F1252A-4172-4B35-9561-1505F2403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C9C87612-6DC6-4CC2-8A4A-B80E7C3EE6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5D6D1CC8-5009-420F-9FD9-B8F11FC01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E590E1C9-89FC-43C1-9AD7-C2E9793B00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15B48EE7-1582-4847-AD01-3966B3083B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60BB84F5-9EE3-457F-B7C5-8CC6EE7A02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50267A7B-8208-42BD-8B9D-6288EA082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714BAE30-E709-47DB-A3FC-D67D742A9A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7A8096B1-6D6B-423E-9E95-69AF4F52ED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9C4E472C-0BE9-44B2-8CA7-472475AF51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F032F547-E25A-4EE3-8EE1-1B47FFD95D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19E00050-E726-4AB9-A46C-E1A1247CE5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B7C503E6-72F6-4BFC-91CA-130E769885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49E28ADD-3313-4296-BED8-1A838E5D69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EBDC0333-76A3-4D15-B138-165373A88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87DF2A3F-A213-4760-9E1F-4C23C65E4D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B8226B66-AAD8-4AAF-B89C-46E01F8CD7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6B2BB443-B8FC-4122-8568-57B36ACF65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57BD2610-9F33-402C-A6A7-4BE571235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1CBC600E-D2DF-43C3-813A-387FDFFE08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B1AF63D0-500C-42D1-BC1F-31F29B14C2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49F3A132-E187-4E18-85CA-4C18D1AF46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47DF9CA5-B4D7-408E-9EEC-789230B093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5C879C0D-7862-466D-B699-36BBCF241C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4B81807A-C9C0-4BAD-9547-BA619FB803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BF4AC7F4-C222-4D9F-88A2-961E2B77C5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CC5AFAD2-27F3-4AAB-B7C9-6C8A6135FD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0F2E7A83-2FEA-4046-A4F3-61BDE55AB9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1ADAA34E-12CD-4AB5-964B-3C095190E8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06468900-F23C-4B93-84C6-066ADD6AE1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0261F56B-E982-400B-8FED-02A36B3401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1FDDA6C8-EE34-43D8-B824-B5C4F8BC0F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44A53DE4-4635-4B1E-9492-CEFFB6B507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173F10B3-520C-4ED7-A87C-831D7D48AA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87D3B21B-5DA8-421C-9B7F-0D89B6D632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F330AE5C-D1CE-472A-B2C3-3AF3EC6BD8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A3A3EF2F-EFDA-4676-8B2A-0B17224C0C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B6CFB00B-3FCC-42FE-92B4-02C4C3F84D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6B2F9362-BFFA-458E-959D-BEB8D460DE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3323E231-95F9-4283-885D-5D1E63FD38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93BB4547-9026-4ADE-97C4-7CE6DC4320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54AFC15E-212C-4C0F-9714-1A37C902E2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136A8F99-D18A-4472-B2C4-D78F36F0B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8621409F-F9ED-4D96-83E7-C7A4851A20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E402F293-8D3E-4DB1-98D6-AD9AC70BE3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6BFDC12B-D997-42D5-A0DD-4DC5435153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A9ADB034-95FE-4D03-9CDC-636360562E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34E5D50A-3461-4FEB-9A92-A0BF4F5873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4C720DCA-17B8-491E-88B0-2FC5DBE1AE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D9414A07-6DBA-479D-A6A5-4B82BCF63C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E90CCBF2-DA35-447F-BFAF-08AD582AF5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BE281E8A-1DF6-4B10-B0B6-6F35C83B26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CEC45FE8-F6DE-45BD-AAA5-1ECA5FC405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B3E0BEA8-754E-46BC-A10C-5FF51EFCE1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6201BDDE-CB01-467A-809D-9C05D60324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26D49ABE-932D-4B36-AEEB-E1D3437B21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787ACF46-FD68-4E83-BA7E-18F1CAE5E8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92B6C83E-08EF-47F0-8825-D9D6495E98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D8D32AEE-06C8-4758-A871-5BB81436EA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E19462C4-412D-4A31-8D5B-BED6320619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56F8BB5F-A949-45BF-949D-1FED3BF9C8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FF6289B1-4538-4318-AC1F-275436A685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7D1A3C4D-58FA-4507-94DB-94964D1FE5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021CC5FF-3335-4362-B961-FA45EF3868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7F35E84D-8750-47D6-8357-7D8FD710F3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10B2F679-1B7C-4FE4-B64C-522622E2A7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C3647DA5-EFF1-4F35-A443-2AB1F82B6A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99AA52A8-5C46-4782-BB41-DA2007AEC0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DB0345E7-39D8-41D8-86D0-2AD0A32D6B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39760CE7-49C7-4A0B-A537-A4D07DD093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BA65158E-9D00-495F-896D-CB06DEA7AF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096E1C0E-81D7-4D88-A2D8-BF6077E700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37750DDC-242D-47F4-8E40-B7F9035FF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7E005C9A-36B8-44BD-BCAE-39507EE374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B89C4F6A-3E72-4C57-A272-C44A83D2CE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A3097523-EA3A-45FA-8FDA-2BF760EE38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75E511C8-B651-4C29-A111-B465927E6F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865AC39D-F4A8-4079-B351-CEAFEF2B08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16539467-A8D6-487B-9AE4-637F5CDC8B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CFF297B2-C33E-4781-91F5-41ABB6E492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441BF234-C73D-4118-A6DB-671B28F0B0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DD2D956E-8BAA-4BE6-B3A5-9399BF4ECB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D92F61FF-9536-4306-ABEE-9CDB13D20D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C84CB1FF-D320-4159-BDCE-4699FD1A7A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F6C3BCC4-B206-4CF0-B9E2-812FBED695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DBD291F5-27F6-4119-86B0-FB038765DA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3D808170-157D-4943-BC43-7307C42476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8BEEA659-188B-4F4D-B7BC-E0D8DF7BCD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5BF69716-1E8F-4C74-80C8-573840A720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D8D7D0C3-EAC3-469C-A613-5EE566A837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25EB7A93-C077-4CFD-81FE-E4B12D0263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0F56617D-BEEC-4040-81CD-F310085C88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B63B599C-7903-4A76-8C02-E1502FC4BC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675B4C87-4DEE-4730-9DEC-820DAFEB46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29B87DD7-27FD-461E-9F46-2D95F1BC81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FB156BA6-4922-48F5-84F4-C5F9DABFED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8447B74A-F29B-49ED-B552-1FB73FDC0A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72C5C045-5CEA-4F77-9772-0D2EC5EFB0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23F2FC24-4F4D-441B-B47C-46F9D651C6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43AF33C7-F60F-4A58-A914-3DD1C8D769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2C3B66B3-E92A-41F1-8355-6242D25BC0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C6D546B1-4CB3-4650-8805-51B3ADDE3D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F1B73C19-DE9B-4307-8BF7-FEC509CFC7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4CCD35EC-43F1-4FEB-A04B-D155218E08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02AE5FEF-6D8F-48C2-91E4-46AFB9076E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B3999089-5755-48B5-B8AF-F441207BD4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D6C06595-C7D8-4CD2-911D-5A0357FDCD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374DE38E-C893-4F44-A987-2D7D2A40DB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3FED5841-AF6F-4AE9-A08D-605B96E64B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37901D27-E1BF-42AD-BD79-487700ED4E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346DA190-F259-4DBF-953D-A3ABCAAC61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C41D274F-F818-4F35-A03C-907AB21990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5E90CA91-EDF1-455E-8804-F6B75CEA31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2A4F3960-F9D8-4EA8-BE55-CB6B1B5C2B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46E47651-9626-4915-8444-8264D34569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56694905-4D8B-4D61-8D58-24E591F5AB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41DBA3E0-E934-4222-AD86-64693B8E19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AE756606-09BF-4F02-B235-F832C8F51A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E2ED63CB-FB6D-4937-ACE8-30DC605741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8E4F76F4-7F9B-4A7F-B984-05671C9A61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23CD8B4A-62A7-426A-919B-31B55F8BB7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FD66FA14-1096-4383-806C-68CFB646FA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272C1898-2B3C-4F6B-A7BB-E6458DEFD8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74D52A7C-364F-4B08-8102-EE6551C2D2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933200D0-B610-482B-AAF6-F3EB59FC7F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B11BFB0A-4F98-4D49-A36E-C2A69111BB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E7034982-FC5B-4E2B-A32D-10EDB42746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EF45CA01-224F-44AA-A97B-7C2A424A28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1C0D3BE6-162C-46C3-B4D0-168074B4B5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6B3E4CD8-97E0-44EE-96BF-22D4F35428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9EDFE88B-13B0-4433-BE02-27DB2CCC08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CD6D8732-3365-4BAA-8F81-5C549C26CA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4AF2DF26-1B5B-4128-ABF6-A2B10B716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01A762D3-EC29-41FF-B746-1A4A3D74CE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17A073DC-4E30-4953-A90E-7FBBC7C5BD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220FF09C-039C-446C-B3B1-62A2BD1351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E2DD5FEA-8EFE-4BC0-BDA0-280E6CF13F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F1D2E28F-2986-4745-B79E-01660EE10F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3C30AD83-7231-45D2-844D-AB6ABF35F4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65CE53B2-B5F2-45BF-AD80-A855B70A65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D09E0B38-7D14-4EFB-B528-D909CAF7CE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112085E5-37A3-418B-9709-D442567F3A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7493FA15-AA97-4BE6-9BED-9F8237CE35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FB4BC69E-103A-455D-A9A5-E9C4571FB6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579EB14C-2BC5-46B5-95A7-A746334081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2AA6484F-489E-4E81-A28E-F43E37B6B3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6776CB89-04D6-42C4-9710-24B802ED73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12939D1C-EA30-4396-B3C0-01B964BD4C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A232BDC8-84BE-4105-9159-A3E83E5F93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FE9E77E2-6D72-4A63-8904-ADD1C6CBD2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235463C0-39DF-49CD-BE07-F7475B4AF8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D59164CB-4DC6-487E-A33A-A63FFEAD4C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605BD8B5-FFC6-4881-8E06-1074CA1852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4FCC2E9E-A0B5-49FF-A648-BDFD9B332A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09E2AFE4-D635-4A70-BE45-BFCB8BFC5B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D9ECB5E0-DA48-442E-B035-83B89415C6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85DE8FCB-558A-490E-BA65-346BE0618D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8BDD7F5F-32BD-4E43-9D65-11E345A2BE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E41823C3-5496-4180-9948-436F642406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AEA1F265-6B4F-43F8-AF15-256F405ED9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0526EE66-6AC8-4481-B8E2-565B9F794C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9CA493CA-159F-402C-B3B2-39627C61BB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83062C9E-48C5-420E-9FFF-6A1176529E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82ACD4A5-510D-4152-9885-919DE701B3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5E8EC4AC-1744-4656-8553-19B343E8FA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4590C6C3-C3AF-4107-AEC9-5D03D1171F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571C5720-BB0E-42A9-AF15-540A2A8D1D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38906282-9DCB-4DF3-90CF-3773D27B51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F3C5ABC1-F50A-4D8E-A4B6-AB5C5FDD5A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74920AFE-A583-4234-A9D4-E916DC1640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EDBCE005-3B27-44FB-A745-1F0B37ACA4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BBA6B38E-80F6-49D8-B7E9-7E5E33091B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EEA29648-69CA-4695-983D-8DD4B24EBB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A183B10F-4A44-4480-B382-CAAF5D498C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6760E07D-BD2C-4967-8844-4019343CE7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B188C0B1-ABD5-4D14-80E4-C2453D21C8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C7BD7099-1058-4340-B42A-EF0F08A2D5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F46FA06C-74BA-4A28-A81A-AE1F78EB4C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83CC84BC-6CD0-4676-9FDE-FDDAC67C19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32D075F1-B748-4ACA-A8B2-E20E0986AA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E022A97E-DFDA-457D-A10B-4AA566E40F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789F70F2-F597-49BE-8F04-ECAFDDC308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CCFDB7F0-2DAB-41DA-8EFC-469B9F6EF1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4258909A-BAEF-40AE-9A2C-3E7DDC9EC7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A969D84B-04E5-452B-B7BB-4A8814E4EB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FBF2C1FF-9C3F-4398-8E84-2B6F86219A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E80910D8-9E16-46D7-BEC6-6AD7888D5B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5C4D3F45-49ED-4A08-9DB8-4AAA16B574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44DCAAB1-96A0-4B84-85F3-DFB26DEBD1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5D041718-5963-404B-8F29-6632D9DEF1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D775BF16-8192-4E09-AD6E-6F6CE6947A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E5CC5796-BAA4-4691-9EBE-C585D1B5ED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915D4DC9-D985-4FDE-81B3-C7D6E1086A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EAE48E9F-CE55-4BD8-9E19-A148C4CAE5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477F26AD-559B-4CE3-B8F0-2B6FBDB39D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C35C1756-34CD-4CE2-B0D8-5B5BA8F9D8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B510B235-B55B-43D2-B9D7-94813B840E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5EA5B442-4CCB-4946-8158-B300697996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5D975BAC-7269-4A9B-8AF2-EB06C3F6A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AA643617-4583-47CE-A695-DFD6928DDD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ACC3020D-D76D-467D-B4A7-2ECF06F547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14FBE61A-0DD5-4726-BCBD-EDD86AE6F8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E0A93873-F0C1-4BCB-B008-C0EFB08692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BB4B293A-8E61-4D98-84B4-02B3EE4111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414E1EA5-A423-486C-970F-A17EF14784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0EB90B1F-F123-4544-BA3D-1AEAB08B80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25ED9824-B48B-47DF-B24E-36A0A0B840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1D5F5508-3461-4827-86C5-5CE112FC95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217A329F-B954-4FD1-8CCD-080A0B091C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DA125F85-0BA0-4943-B5B4-048431319D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2B0DC055-C6BE-41AD-8AAB-279F9B7EE8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301D975C-9A3E-4002-9059-3C73E659B9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AFE394BB-16F9-4087-89C6-EE457748B1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A5DC8A2C-C173-4111-AC2D-3571848FE5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0D79A502-01F6-4BFC-B20B-BC8452326F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553C8829-C015-4C95-8A7C-C0B2629520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3973223D-AF97-449A-A7D0-9A4CB5A46B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5AC241EF-00B4-43E4-800C-EE3E0B1C8E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71E3F992-C8D9-4F24-9EB8-4C80A42A2A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AE3D95A5-872D-4ADF-80F3-E9C508DF2B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6B4B6F65-39B4-448F-AD8D-9630341B34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1DFC6F64-3CCF-48E9-97D5-E5456D1217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DF384717-7793-40A8-B640-3EE1496A10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3507AB8F-4494-4AA0-86A1-C22DE0F72F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70941ED2-E8D1-488B-8769-BDC8E5C37C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665132D7-3B9B-4768-922F-583B0CC7EB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FAC54A43-C515-4C0C-A3DF-270FA85970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51DBFF5A-00C0-4F38-ACA7-1BA8C68E0D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65B1E109-6C9C-4E01-B1AB-98AB0180FC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CE957399-BFAA-444B-A9CC-507C00AE3DA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F0FE9BAC-35BF-46B1-A096-CD104A432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92005A12-5884-4ED1-98B2-85997AF559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42A69898-350D-42CE-80C9-88A1ED1B44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25AB6328-BA5F-4303-9859-CA618AD8A2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5DCD87F5-FEB6-4A97-A5E6-8B3C49A551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1A0BDC78-3087-4F72-AD32-981813A8C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D9C10653-DD43-4FEC-951D-3561275392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74C3DE7C-D653-4115-AAAB-F33AA62414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E2282B27-4D7D-4340-890F-39789329D5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36451DF4-F73B-4A7E-AF54-303D64024E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37927400-8C05-4F8A-A497-D3840AE7C9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0104DA06-CDBE-44D1-86F1-572D2CA47E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1AE2804B-74DC-4F3F-A8BE-B8854203AC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E9B2E6F6-7503-4FAA-BE0C-0FBC2BAF2E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80BBDA5D-F7B8-4271-A21F-C29BF6B310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C02D341B-7AE2-4F10-984C-5E4A46A4DB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595B6638-CEC4-4EBE-BD13-ACF886BE8C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C65A1315-4C2B-46CD-87AE-903C03553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B3437354-3813-49EF-91BE-B346AD6CCA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D8D0F47E-7811-485C-8839-D132B53CF8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C7A55053-F261-4076-9D04-5DC564154C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565CF5C4-2A58-4682-840D-BEDB202383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40B2EA5E-F4E5-4700-8CF4-056CA63546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7586C05D-883E-40E9-AF1C-743838C8F6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FC31257A-DD73-44C6-B5F2-C72E5838D1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EAD7EB45-0935-4AB1-BD5A-7AE228A940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44665AF3-5FE3-438A-92DF-9A66493D0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1A9088E8-D896-4F1F-BA88-C3D1D8E034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63A78BF7-F302-4F25-8CD3-83096BD8B8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D8E71950-65CD-40E2-B896-E08F71670D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58BAEF8D-6FF3-4AAE-A991-F408850ED4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C11CA660-7190-4D61-809F-B8BDC70B7F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030CAD73-C159-46FB-B999-E6BB1DF5E5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54A5ED70-BDFA-4431-9055-43B80A795F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7251908D-2EB1-4AD5-866F-FAF5ACF9EE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E3918D9B-9B6B-4EC5-8DC5-700AB8C66A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3AAF0C65-AD98-4B7E-9187-CF6AA4F3E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ED2BCF32-AD55-409D-8ED7-51A800F885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1F333559-B5F9-45BB-AB93-A2DB39FE22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C08BD352-8C1C-4D3C-BE15-621E59CAED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B695778B-E3BD-4CEF-9871-73CE83E970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C58E3AAB-E70B-4A7A-8A39-3C6AF34140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0DE5F668-0D8C-42FB-A9D3-86A683ED2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CFE2DDC2-7429-4262-8102-58C2C81DD4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41DF198B-2C09-4DDE-A8F7-B8E116F33F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CE5D6B99-8ECA-499A-8E20-65DA9FCD14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C84624C5-76C2-41A1-A97E-DA6057724F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03F17CE3-9C44-4E9E-895A-329245305A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1BD50A4A-77D5-4024-B408-D75048AE6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154BE61F-9E5E-4E06-B592-9EA97B3BE4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46170946-7B75-446F-B1A9-E0CFAFEDD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DADA6FE0-6B95-4FAF-9195-D70E024984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AACFF74F-4E0B-4B90-A38D-D03E3D449B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6A7817BD-F8D3-4F98-A5FB-0C127B26F5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BA7AECF3-F60C-49DB-83F2-9C439298B1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365D4297-1E2D-4375-BC32-7620303744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C47F827A-C16A-4744-86BD-4A1AB28E2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075066D6-0876-4D3F-BBA1-6A14D448EE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B8D827E4-76B0-4E6E-8726-5F448D5853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35CC2A71-B06D-4290-BBAA-C2623EBA5F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EAB6C787-3F4C-421B-9EB4-1518D2C2FE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BB6C861C-AC81-46C7-A574-B8EF66252D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92C230E7-B124-4CDB-ABD8-EDAD221860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7712FBD0-5B87-4C6A-8ED9-5CB58B9EDA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EDDB7F7C-3D9A-4A71-BB04-BA8F38A171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B7E107B0-43C5-434E-9384-063EFCF5C9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A08AC349-C181-4D61-AE9B-B3682D1503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554133EF-68E6-429D-A06C-961D34ED8D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951B294F-F438-4EEF-8A0E-21A70A7F1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F098A16A-552E-430C-BE48-94A9C5B81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798CCA03-E4BA-42A0-ABA8-27C62DDEAF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5A633FB2-D78F-4003-A2D4-539A575EED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B8BD9645-130D-4A3F-A444-26E0887569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1AFDBEA7-487B-48A1-BB42-ABB79AA64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74BAAF8A-1013-422E-8FE1-B727190D9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6AD86AFB-FC25-4F4B-9156-E1B1643C8D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2ED5BFE5-43E9-4901-8882-6BA466AAB5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DF7FD4E5-8D02-4019-A851-57F3EEA95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7D8451AD-4301-4678-A0B7-49C3C2569C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E978EA1B-0824-4F3A-993B-6252E3B2B2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EAE062BC-3036-46FC-AD0D-9FEE526C0E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58F31423-A7AC-4375-9705-2D91455202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F191C262-1013-4AF0-B730-FD698E53B6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0AA09167-33B9-4CE4-B49C-CD8B3DEE2D8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581550BB-4C68-41BC-857F-FE1C680DC7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CF27E7C4-EAE1-47CF-B644-1C7992FB78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340B8B91-8355-4491-AEA2-0EE7B05125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D70A8994-B62B-4C6D-93FF-B8AB2757DB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53525287-550F-4A7D-908B-F747E85EF5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4EAC3B11-AF5C-482D-ABDA-F39FB4EFC4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935151A1-8DF9-4E3E-9C8E-284AD9C1B8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B824FB6D-52EB-4E97-B008-97B04F53D3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6E2183CC-FD33-4A6B-9DFF-BCC8FA877B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84C06684-3E27-4A3A-A914-F66579A7AD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A65644CC-A4BA-432F-B0A9-490B7271A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C9904E3E-9973-4325-8A86-9DD46419B8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065299C2-8E99-4CAA-984F-B68E3E2155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8B21EB29-ECA9-4858-AB77-A8A0C76BC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81015EA9-39D8-47DC-B9CD-579EE560E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BE9E51C3-FB80-4ACC-BCF4-F90CD3AFA1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8C076F8C-632E-4B6F-B0D4-92D67057F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D53D935D-373F-4402-88AC-0EAA280B2D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F9A3C6B4-6657-4A47-97F1-8782D9185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E3DA67CD-5E15-4616-BD4F-F8DFB3BD20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485EFA2F-623C-43D5-AD12-04F1D06126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9779B5B1-4E15-4FFF-BDC0-CF0546F1CC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1236FBE4-6FEC-44A8-ACEC-8FC202CBB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26510170-8C21-47D0-8887-1F6E2A4FE0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67F32878-4EA4-47D1-B07F-B39F3B4BA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9EFED562-8B65-46F4-959B-671960B2D3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C2866EFA-0E4C-4B74-9DFE-ADC380BF22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FB6442C0-AC5F-4B38-A13A-0C9776B27C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38588655-621D-4E8B-84CE-21A147F1A6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1CD7AF49-419F-426B-8B8D-88030785B9E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52634118-15E9-49B0-885B-FCE37576ED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CBFB4C3B-983D-4E5A-95CC-10F485DB9A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BB35A44F-DCFC-4D81-9066-7D770CFFCA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132330F7-E51A-442A-A654-198A0CA261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5CEA82DA-199C-4023-8B12-3578050994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657D2223-E9AC-4490-A6BF-B6EB19E35F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3ACE6D56-AAAC-4FCB-B074-358F5D1EC6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71466120-8008-4FE0-A436-5D89B6E15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6AFD6BF2-C9DE-426E-A087-AAACBBDD46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81857719-7DFB-4B7F-84CB-3094AD3595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C4C1B962-34EB-44C7-934C-EB7E0D651E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FFE182FE-02F8-46C8-A2F3-D2EA97652C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B63396FE-D27C-4376-829A-0E93AAF06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F50C55DC-4152-4FDC-B882-58701D170A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551CA25C-2414-4536-AA75-BC8CCA1A7A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6702FCF8-9FF1-4E0B-866F-F7B6C2F5B9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0F0109AC-F9F0-4CCB-8E9C-458D156C57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A016B8A7-4B68-41EF-B1A1-0582C8C3CB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53D80691-43F2-4348-A71F-A9032C8DC8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EC4C1FD4-7DB0-482A-8C2B-4F408C6AB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069B79BC-EF1F-475C-82B7-19FD955A6F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6839A54B-1574-4DE3-9F52-B706410A78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0136182A-FAAD-441C-8C41-69B307CA8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64EE508F-5E1F-4BAD-9901-6E97671A5F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4C7EEFAC-C875-4F09-9EB1-73B91CC195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5D25D7EF-60F6-41E8-A716-90DA5B28E6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8605C946-8D00-4814-A218-278AD5D15F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921CB8B5-C6A8-4548-AF7A-6ECB6F643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340CCAF2-8889-4E1A-A38C-9B9E0FE383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FE456107-E21A-478A-8B3A-48A09144C9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51D12F28-86B9-4531-9B45-F059993E1B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5FFB61A8-5849-46AC-878F-FF75C6C736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FB2538D6-08ED-4833-988F-45D334AFA9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E442EDAD-E5E0-4DDB-9428-2B20472F9F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B19692F5-A6A0-4D98-8F06-22F4D5FE99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C5ED9865-41B7-44E1-BB30-51CED8D76D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428330D3-6B86-4B78-8CC9-EED86ECCF3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88FF6506-BBA6-43C3-9056-66852EDB76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2920D26B-7F82-4D46-8131-F7DFD0DDED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90BE4699-A9E3-4B33-AC2C-F382AF5075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EEC56412-E634-45FE-B5F8-A89453D575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E5A119AB-590B-41B8-A62C-48D47E6CE6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23B03BB1-4187-4BF1-8DF8-36DD047DD2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91996FB7-8398-485B-A9C3-379AAEFD0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BD7011B2-494E-4CDE-989F-443AF528BC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401B382E-169D-4617-ACBF-6BAC15C625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4A0068F4-EC4E-45DE-9CAE-3CCCAC662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8A76688F-6C69-4055-B855-276A7FF7E2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D1F81C17-E964-4792-A2F8-03A6148B3A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59E60620-01D7-4C04-8B3E-4760A11EB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09A3C075-7590-4466-BD25-07388D35CD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BF07367F-0E88-491E-B04F-2BCEDFA7AA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7AEB80FF-DF63-4B72-97F7-003FED4446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F99DDBCF-805E-4661-84F6-576D0BE8E6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0FF7A5C1-D1E8-4B15-B4A9-05BF3A9A71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0AEF3C30-C049-4A05-BAE9-194447AAF6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897BD164-C2D3-4985-B2FE-E9C2D94834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3D0E92A7-4AFF-462C-A568-CF4CB6F565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1A7CA74E-2207-41D6-BAA5-19700B6BCD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6A57AFDE-0FB3-42B0-AEEF-D8DEA44775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C58FE2BB-5C06-444E-9668-AAB49DF9EF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4DC9A21C-78DC-47D8-B7E6-8B8AAB4A8B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EFDE07C4-AEFB-4A26-8A24-FCE7963407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B5B44CBD-FC7E-46BB-BA8C-4039788C0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AF64E489-5E1C-4223-89A5-5F2D6004AA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F2316FA6-A7B2-4CD0-88D3-F1B261820D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490A2727-A8D1-4114-929F-E331F6AA66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5F7FE5AF-5F18-4240-B240-93853D8595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8EAE253D-A3F8-4280-B9B7-89C825E69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862CE860-4BB3-4EAA-A6C1-B25B91F83C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1ED6AEE7-7B7A-4AAF-AF8D-1E48443FF3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148A8276-60F0-485C-B56A-3A70C4783E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52A34756-6208-4966-AF40-AAAEF81A4A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84227F31-9023-4679-853D-C34627C7F4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046FD1DF-1B24-45CB-A7AD-7F0FEE715C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E4A4C56F-CDD5-43E5-9B1C-A0C64C64ED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76E5EFE8-F885-4477-9501-A7BB62BF26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C905A06D-0E6E-46A9-AC4C-5D9B7A52E6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80AEB2C6-0EDF-48F2-831F-8D25ABBEC0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DDA3049A-905C-4AA8-9BBE-1BB385E58E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52D0B5AB-A1DF-43E8-AA4C-D5731B6470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C6ECF670-3C62-41BF-9D4F-79193FB1D7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D1A1C29F-0B70-4A76-831F-A51A69831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960620B9-BFCA-466B-9D63-752D25F50A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4BB08A14-3E77-473B-A361-67C31442B7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239B7BFF-9E6E-4E5A-8661-5EE8CF2625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B66566B2-A065-4635-97BE-C9539325B0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111BDC64-9674-4D02-A629-C102230016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0867243E-1B10-44C3-9566-0D7E702C5A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8849C017-9369-4E0E-B297-43DF7E2FB8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BA55A19A-B964-40F2-B39B-078A7FAD27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323F4D98-7FD1-4494-9C17-8E224F1D81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6621B0E3-CD7D-4982-86A3-68E4C1C2DF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C0E25343-4F5E-42B0-A1DB-2E60AC444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94B811E3-ABEC-42B8-91DD-549764376B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BB21A114-1A4A-4450-A4CD-1482D77F45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92D369D1-3857-4626-B943-2EA31ED3C3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4B08A2EF-8579-495B-8BC2-41181B4252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C08A9C95-3655-474F-B9DA-C5850D56AA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D8CD7179-34F0-4BCF-812E-DD562AF817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8FAEEB66-C017-46D4-A74A-D1ADCC09D6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9514733E-5463-472D-BED6-77AC755BAB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9F53CC56-401F-4332-8620-885B7AD23B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55B7B121-6F95-4FDB-93B0-F75CF0E0D6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8F0E4FCA-7246-4311-A9FA-DC28D9F6F3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15E95424-C58D-4B18-81A2-68917EEDF6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E784B94C-10F4-4056-AA13-B47C304AF2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BC3B80F9-FB5D-4590-86A9-ED28BA6AD3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E3452AC7-ED8B-422D-B2A7-23BCA6FCB7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9D29DF43-FCB0-4ABF-B607-5C637850D1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94A45850-511C-4CD2-B03B-F87C995488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C72681F4-1845-4B77-A488-B0E73A82BF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25577BA9-6A1A-4E5C-A358-89EB0F78E1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BCF0733D-8E2A-41B5-8BC6-B321493A4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650B3DF2-170D-42A1-B67B-3AB45D6F1E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BC8988F7-8126-4459-A4CB-6527CF0003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0A44A420-F10E-43CF-A454-2B563D3023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8E367675-E011-475D-9E4A-4E0AD8B5F8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E3944820-ED35-4905-99B6-87F20AA0F287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C964E413-462D-47CA-A4B1-A64E314C47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45F5BD5C-8C8B-4790-AB85-D305A1049F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56A4F797-579D-425C-A504-71C26D1287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46921EED-52F4-4E76-AF42-9303BDD7B0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B0017FE1-2290-488A-BDAF-5C04F7C1B8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E5EB1AE9-0D80-440B-8865-7B4D2FE017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1E83E9A7-3F89-41AE-A94B-677FBA5840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42DF2696-A940-4583-AB31-13A1EF4592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F1138AD3-FD8B-4DFC-B44A-931C8F9B0A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294C3E93-1F66-41B1-A36D-7D0C47F33F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51FFBCA5-8D49-4F78-8089-87D62D954E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62314AB0-E535-4775-B2D8-B193B981D8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83B4D237-E1A9-4AAC-8B53-1CFEE82FB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AE3A184C-53FA-475C-888D-DC00709E3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69765B86-0CF9-42B4-98B4-F1B19D9999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77B18859-1B18-4852-BBE9-7B46934F02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1AE770EF-98EF-42F4-89E1-26DD547E43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5817DFBE-FE29-47F2-B1B2-B502AAF0D3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B3C3D6AD-3247-414D-A9C6-E5330F5DCA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B50C4F3C-CA9F-474D-BDF3-F8079C180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11E33B7C-2921-4072-952E-19A9175901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3C4EA6A6-BC0F-4B83-B411-D83E00DAB3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9FAFA7BD-94C5-45F0-8B32-186CEB2502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B3518D4C-34CA-4499-A32B-F6D9094F7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B3AF411E-CE91-40F4-A137-18AC8130A0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74F809EF-14F2-40A8-804E-4F086091E0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35D1F5E7-7D5C-457D-A6B6-6A370349E4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19451599-F487-4D54-B23A-340FB3F75C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5DF7C316-C773-4C4F-A7E5-A2AA1F3784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FFAC612A-EA0B-447F-8CFB-8F18DDF0ED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5DF6F950-DDE6-46DF-989D-EA40D6936E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B9081951-2F79-4675-B61C-FEC260A87E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515B1ECA-4960-498A-94F4-9B3E589945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B791D7A2-D204-4742-8080-9F59F3E874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657A6202-F8D5-4F54-81F5-F98D071094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CE30813B-DFF2-4174-A8A1-837844A5F0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BA523785-A10D-4785-902A-E1C74DE278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23791A03-3EED-46FD-BFF9-C40A4752FA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80C3F9C9-96D2-431D-B63C-370B406AC9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D8CF75D3-B4DF-49BE-8B5D-24D0977AA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F9F73F2F-490F-49AB-BFBB-7CA2E335D1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ECC7F27D-14BF-45FD-9379-2A4E4C29A9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4C9EFA85-43AB-4854-ABA3-CF6DC8DE9B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BA817A97-2329-403F-A167-9575243693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9E07AA0E-5A42-4AA0-93DB-86B91DA743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E3D7B58E-7924-4FBF-979A-48C9458D23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27F502EC-5630-488F-BA62-E7C80655A0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42F17CCE-90A5-4327-BAA5-4D095E28F2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A3CFCB28-0BFA-41B0-9DF5-E955118A1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61E2F4FC-F0A7-4FB0-B73A-60973AD1E7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502903AE-8EC0-4191-8D84-91B9BE2850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F5576B56-568C-4E8E-8D21-4DB5FFB598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54C0E20C-5CBF-4CF1-841E-0BB8C6F5A2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EC87C50F-2B26-436F-AFB8-7C042FB4FC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7D49BC01-C762-4F62-8192-603E1AFB66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75B3527F-C145-4086-933B-07C0CEE0F0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11E0DAD0-E0CF-4CE9-A0FA-F71B43F2E5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E105CB24-DFFD-48B2-949D-5770E25CC2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E54372F3-293F-4B84-BE21-5F69AC5D1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ADA33EF5-8B6B-4E54-BD05-F959662A3C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8DBBAFC6-45D2-4817-AC95-8E61C7AD88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4F4AFE24-F1A6-490B-9FF7-3E122E4238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0FFE20CB-0E6D-4189-84F2-065283D0B7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CE32AE9F-4256-4596-B0C2-6F049A8EDE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D7B6FC5D-5BC7-4346-A5FF-3AD3CA9A1E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1FE9C635-1B82-495E-A0BB-051331F34A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EB80401C-CBD6-4C15-A167-9E95C97BCF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26BC35D4-7505-4789-AB90-38CF3CB31D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84BDCB0D-917B-4CD4-941D-6BB94A3C11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31E613A3-CE16-4D02-8E75-1EE3C933B2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AB3B8C8D-551F-4931-BD11-512B1E6016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4D7FD918-AA41-4B08-A9F4-6899A2EDDE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345D5E1D-8CD3-483A-AB40-E3F482F67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C25F55E1-CECD-4441-9865-42AA7E4B58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A029E15F-0040-4CC9-8AD8-3F97238B19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F4129ACB-6251-42AA-B59D-1743DFAEF8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0D1C406B-BE3B-472C-A722-F86B26E522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64433D10-8679-4F32-9AC7-47E78622D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8E806246-DFE0-4E98-8660-6B174CF77B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2056991C-25BA-4389-BBBE-CFF6F3EB9A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771C9B80-8973-4870-A9A5-4DAD2E6CC3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BAE97965-8A3F-4DD9-ADE9-C0A206D081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E3ACD644-3BD1-4334-8990-013456BFDF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EA75D23A-7B25-4083-AD0D-77F48A6C5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F69E59FD-B38D-443E-88AC-B5958E816C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E14CC2B1-BE3C-44ED-BC02-1C02BB319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D55A9459-C5D5-46FD-8878-F31D4635A8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C8FB0E48-AF54-4951-96E3-FBE8D6253A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92EBAA3D-8BD3-484D-B3A9-C24BE12CDB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FF52AC88-7513-4D5D-A088-A21C2AA061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DC5817F6-43E8-43F0-8878-5C7D8F924D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C502E4BF-F494-4799-9A1E-5EE8049FE7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C937942E-C848-446B-B3B2-CB4C69F105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25D3F5C5-297F-4E06-8B18-931F0A8CC3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D1EA886D-A9E9-49A0-A276-533F74CF1E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3490C0DE-493A-4FCB-8395-E689B7632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41C80C0F-4176-4923-A76B-71293DF47F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C0A3B7E1-CB4C-4A5A-A73D-DD2C713BA2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A1E0CF56-AF96-4B88-8F3A-510C4B198C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8C43C1DC-6BB7-4CE7-B221-6DC98D7A61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13C01F1D-BE34-4155-9498-DF58D4A3D4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298A6CD5-56BD-498E-9BCD-54405BD190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BE34F176-3499-48AA-846C-0DF4D1D9D7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B6451B30-D197-4FAE-9C80-71E4959607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9564C072-A209-4EFD-ADAB-FD57991244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5EFDF456-9F13-444A-A11E-49694B28AB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4D5A8A88-FA87-4D91-BF29-DBD7A2247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AA9CFC8A-B7FA-4668-B462-9197516A00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F2AD4B55-03FB-4195-856C-C961AB93A4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F82D7258-7549-4C4B-8E9D-2FC1889710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12662681-4A6A-4FC4-BC9E-0A55AEDD71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B17626D8-0665-4EA3-B5E5-233DF05BCF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7EE48405-A181-40E1-B1E9-73E2ED416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F3B55E5D-9E61-4573-A857-549EC8C19C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8A02E442-2E6D-4F0D-8FF3-6B98B05811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02794106-6844-46D3-A9EE-6B6FB55DE6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AF97AF72-AD62-486F-8A5E-1A9EDA8981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611AA586-14EE-4279-AD6B-A3D14B6665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FD3961A6-BD1D-47AB-A83E-AD5A230561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196B9B0E-E191-4757-A173-496DEA7A29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E64C73ED-38A4-4105-9B8B-1C6E6472BB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0DE64BBF-2BF0-42DE-9F38-F2AFE4FF54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C86830A9-6728-42F6-822C-5E227A4C7F7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78C9BE7B-D051-4174-82E0-AD82B2038C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FAEF4087-24CD-46A1-AB78-B2087EEB4F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71FA7E76-FB4B-4A2A-93BB-66023927F3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5E274E56-622C-4444-9CAE-6283F339A5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6F041433-97B6-498D-B886-B0A19F634A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47C3DDF0-D8AA-4C40-AC8A-6745E9BF7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08DDBEF9-C073-4D4D-885C-4B5FE51C49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10E2739F-BFF9-49A6-BBF5-3B9105C9E2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34E8B0EE-18B1-4DB1-9303-C5F1D7CC9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A9BDA962-6317-4395-AA55-6BD414E339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7C298D1B-FEE4-4284-AD09-335DF3FCF7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78A703E5-1AB1-437C-88E9-1237296B72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04678712-4D3C-4501-A538-9EB5CDAF12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2DA03A5E-9D6D-46E5-AC08-49E742B5EE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89E04DBE-1C28-4868-8326-7537868E2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9D36BAE3-1D1E-4840-9616-3E1DC237C1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5DF70945-8490-476F-9EFF-CC93B84FCA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3ADFA4EB-E71C-4E30-8237-AA73DB6F90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4D02B3BC-9B1F-4163-A338-573E5029A5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F12E5AF7-C653-4136-9EF9-67441E17D2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80D78F40-83C2-419A-9A52-3AA757871C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FF2B1A13-B8D7-4F80-B6E8-D0CA12B1D7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08850803-FEBA-4891-8095-84B9B9B9A8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165D394F-6676-42AF-B510-04BB08136C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6BEF663F-7601-4C92-9F4F-A84C06D9D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D0EC5FF2-7153-4742-9017-08ADA8EC8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53AA3901-DF84-4779-9F36-A46B195AFF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B2E6F669-A9B1-4A93-90D7-0BD3AB7F48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15E0BBD0-A9EC-4261-A215-81324B7177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D4B7A47F-9B64-4381-9EAB-005291070C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7211E1A8-7458-49DD-B848-F77FDF5F4C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32485B65-036A-4E5A-AB2E-EBA40F9F1E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6E158578-50A4-4E4A-949B-6DAA83EAF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05F8004A-ACF6-4642-9073-226986D8C6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F299DF48-B2B3-426E-BC77-A7C06B281E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EBBA9D84-83B6-4C8D-B984-83F53ED15B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E8E85366-FA86-4824-9214-1C52DE29EE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AD0CC638-5DB8-48A5-860E-B3EB863F1F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50A580E6-9197-462A-AF81-9E7DE18171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C452C2E8-5303-4B32-A2B7-5E7F37165B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9D112E12-51D6-4C41-B8BF-5D9300DF6B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4A123468-6123-4BDE-8F61-845B40C040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1E124854-647F-47EA-9267-44195033F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A5F5874B-ECFC-4F86-9D00-2220C8D15E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237083C6-3818-4112-BD76-F77D6EFB75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631130BB-1115-439C-BD37-31F21FF5FB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B0B9FC06-40DF-4996-BFFB-15F6BF3A2A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A632C79C-E817-4509-8971-4EB7D9941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7C5026A3-3EE9-4119-8829-A75B81F652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38A11553-51E9-4E13-87F4-A8E815E892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1D350C2E-9901-4B01-87DC-01F876A03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83CC4100-841D-434F-AC80-ACDB876DB9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E1DA6F4F-17F5-4C82-AE37-29EEE6056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B05A9F41-C86F-462C-9C48-C4D6569F37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61904B78-3CD1-4A3C-97A7-DDCC7A4EBA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87A73F96-2858-4297-B0AD-6B90225A9C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C207EB4D-8A55-4241-943F-863F99486F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198D8922-1AC3-4573-A5C9-321D65987C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94A5D025-CB90-4430-A221-1146474095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30D4E053-8272-4785-8141-17779468BC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57A5E636-72A8-4999-B4F2-ACFEE6F2A3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C6EA33D1-4710-48EE-87CA-499043E663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C154470C-8639-4868-B00D-40CECB88CB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D94997CA-5E7A-463D-9D19-3B19DA1D01A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0D2B8D89-3CF0-4BF8-A8CA-E9202D39CC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D89480EF-E734-4D9D-BFEC-8C7C616C6C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8D4457AE-D6A1-4B12-9516-A3FE02F3C9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4ECAEA53-289D-4FDD-A034-5951315561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46E30710-2E9B-4793-AF20-3D97C5A37B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93657EA6-1EF7-4B5E-9913-1441BB4D00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E35B26D2-C3C5-4DAA-9CC4-C78D8573E0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8E50B362-B06C-422E-811A-8780900E01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432F9746-5BF0-420E-966E-87F163407B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192A4153-9748-4044-8B84-7B53FFAB5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5BB021F3-19D5-4FD3-A639-474BCCBBDB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5E3D0D5D-F61B-4855-AFF6-E3F6A0A3E5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93FA091B-9EEF-4E11-84DD-50D1E59A7C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82E36013-4C8F-4EE4-84F6-1B46918A77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18779BAC-96A4-4C6B-B1A2-51328A5FA4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26122153-629B-4E3C-92BB-EF4EE422C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D3FCF826-562A-4570-94C3-AAEAC5141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6989D968-2678-476C-8B02-DB3566F0D2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FFCECB71-D69E-43AE-B746-A06533902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7D64613E-AF29-4CE7-94BD-5CA271AB39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03615635-7C18-4FF4-A732-F9FBF1697D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2839C467-9DA7-442F-9ECA-D95036A6EC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A81CF7BC-8358-478C-95A3-3608EFE833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D8E107BB-1105-4244-81B3-A3E7F56CC5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96DA9851-02F0-459E-ABBC-4E47E6CDBA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47A0CF7C-B734-4B03-9EF4-4C086E0AD1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A81FE34C-3E0D-4DC8-8111-3AA825C49D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023CF6A9-7FD9-417E-8722-55ABF4F1ED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3923317D-00DA-491F-8462-DA050E88B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2CB34AD1-9B0C-414E-B1F2-0FB53F95CF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D321A826-49BF-4A01-8B24-CC0251180C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602D4B15-8B65-480A-B64B-32EFC89B78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5DE5132B-1406-47C4-B5A9-87ADDC9D84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8F64027A-D5D4-46CD-873C-A6A850500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DA8ED1FE-FD73-4A1A-9774-C952E6CADC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2C20B7FF-3A24-41E5-ADD7-545E63C407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618CA2E0-597C-4B3B-8F79-CA6B808569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50A7A99D-AAFD-4A03-B796-F4F7CC1A34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70BD74C4-4E43-4C1C-9A53-10E52FC04A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8E020BE1-62F9-45B1-B7F7-8D4E0796F8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3D74D01F-1AC9-4371-A0E0-E482F7EA0A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B5C8203B-44C2-43E3-882E-1E49899BB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9045C91F-3221-4BB0-9369-345F0DE38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31B678BF-7C44-4810-ABAF-D5E582590E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6F49CB36-A143-4C3F-A613-2172525645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54DEEAC9-EF96-4070-90E6-3C015B815B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2662DC09-BACF-48C6-BF84-BAFAFB1315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26B13EE2-477A-4FF9-9CB5-9D42C83A6F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B93D98A3-3E24-4ADF-B09B-819AE0A56D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EC7B6B6F-904A-4421-A494-8D11BCB43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38280DAA-8B59-453D-9981-D7AEDB64A4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E912D9EF-9253-4FD9-864F-63E061B4F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9185822D-EB8C-4BA4-9F5E-949442BB28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F2ED57AA-23E3-4F72-8DB4-6BDC195181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7F819813-83B0-4067-944F-2C73EEA70A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9A137218-9F91-4839-BA3F-9B8554132B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BFF4D8CB-0A2E-4ABB-A0EC-05FA7F5211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FF9DB55C-7385-48BB-9B2D-D199EC74E7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B8AF5677-F345-4543-9FA7-323870C3FD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5C82643D-1B33-4A8B-9452-AC27CA8143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C46E4452-5D51-47FF-AC51-AAA62DE6D2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60468358-F60F-45EA-8E4A-F0EF216030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80689AD9-6723-4BC9-B48F-06E144F461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5C5139A7-5F9E-445B-A017-2212F12912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1B87C8AA-10F9-4B6B-B959-70052E46F1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0AAFE85B-81DC-45D4-B1F4-548C2D2FBF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01B6106D-4388-4F6D-BEA8-F1E65D86D3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BB40F275-9CE8-4569-B0D6-3EE155E964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B05C5EB8-C398-427A-B762-20540CF80F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77B5A98A-B2FB-44A9-B9B5-9327F4D45F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142A2390-3E31-4F8F-8800-8ED2B5F3F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D980EA6B-0275-4EB7-A991-C5FB9E0A0A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244EE7EF-36B6-49C2-9D17-A467A883B3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14E09F8C-2A9F-4489-9509-6666249040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5F5E04D8-62E9-44D3-A6A6-E6840EA640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96C80669-8B71-4CB7-B19D-2D10186D11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2AA6C339-07C0-4952-BC56-951B1B5DD3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F68788E9-E94B-4BD5-80E1-71E3D8DC63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026551D5-B881-4C42-A2D3-139BB7FD4B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FF3D5283-FAED-4692-8C45-6B4FE26A34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21FC95F3-FA65-446F-ABF4-ECA3EDA95B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E16F4E9A-A01F-4D8A-B613-F80E8BB202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B8A3EA17-141E-4B94-803A-9DE6EBFD7A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5296725A-F95E-44B4-9A8F-2986C96D87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F2EC1395-6056-4A94-8AC3-D7577517AE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F9660A6C-3FD7-4259-81E6-6C88699989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D007CAC9-AE27-4ECE-A8E3-AEE64C86C2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D98CD188-DC34-46DF-BF0B-84312093AA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5A976383-AD92-4479-A71F-6957445A2B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EF463C8B-2F82-413B-9EF9-D934641645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F9E00AFF-F8B5-4271-9D69-62EA5D61278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24371530-92E3-45CB-A03D-745FB0FC6E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BB19A625-6EF3-4883-B72A-12F2B849A1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6F2F4FA0-476C-4F6D-804F-0364DA548D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E524E28C-4918-4DB0-BA41-BB8225B970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B7E4C673-8F36-4A7A-B308-46086A1CE9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811CE9EE-8065-4F52-8D5F-DD0CA0C6F8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3F837E9F-F2F3-4467-8890-084299FF98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B83D4423-D460-4BB2-8D36-DBE185C6B3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B445B65C-805A-4B4C-B3F0-FCA204FFC5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005AD8B5-C3D2-4B24-B949-3001BB1A22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17246326-1B51-4401-AB4C-70F8AFA698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B6C4467A-BE05-4476-AEAE-665ECDE4BB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35E2E12B-FF77-409D-AF7E-8B4D733899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C4D5E57E-51BC-4DB9-B028-2CB8CF676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23F33343-99FB-48E2-BECD-6A1FD12020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B910C36A-8D63-4B37-A5DE-524EA5C66E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69D5F5AB-B198-435E-8B0A-AD85105DCF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C54B72E8-EC28-4947-A84C-35AFEE571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F8DDF3B9-6C2E-460F-9729-D66B78890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4EDAA72C-8B3C-4CE1-AC88-0B7D5D2679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5D2ED91F-BEAE-418F-95ED-BBF634B2BB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1EB72B4A-13D2-48E0-B702-1E74E0254B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1FCD8F26-B9F0-4F1B-A7F5-3EA233796B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6A926DD8-15AE-4F27-9514-154EC00A37C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A517D827-8670-4753-A62C-B95DC5247D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20FA26A8-7CE2-4BCD-9DD9-3B7B6A2580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C1B10FDA-10F4-40BB-9BCE-BA5CA36D14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5677E1ED-C616-4F30-8A07-48BD616072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FF140AB0-C056-45E4-9020-6A737770FB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05AE4616-E7DA-4609-9765-373300FF9B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A8D12022-348B-41B9-B3ED-E021A34878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70D71882-2580-4738-B41E-6090CA431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C0795B62-8A67-4D83-AF8E-9E82C9378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DB8CC4B9-5A29-43B0-874E-3A0B22E8B4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8EF85BE1-939E-4ADF-8CE7-18A7C8677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AAB23772-5837-4276-A2EF-C1ED25A08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AA9450AA-34FF-4A07-A719-E2B200BFFC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C3FB5D23-3082-4625-9A74-616532B385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62B0C46B-A9E6-4AA0-8308-0B1DB79FAC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2AE3E695-4650-485D-A97C-02DA7E56E6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2210520A-E7FB-4103-9DCA-17E1AC2DC0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2D0B512F-293E-4409-9246-11A97E548B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C39E006B-97D6-4A91-9F4F-9E5158F4CD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7F117972-E876-457F-91B0-BD18D898F6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FAB32199-BF77-4EAB-BCFE-71BF2372D0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1BA7AA05-FAC3-401D-B88B-A66A68331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A0B74F26-FD44-4CB6-B3D5-94085A0DC2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A5457D36-A8E1-457E-A005-93EAF16E3E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4C97D277-49A9-4842-9F74-C1D8BBF8C1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4925034D-ECD8-40D6-9F88-14C200AC08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E00092FD-D82B-4C01-A270-EB72A3FC94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0DD5CCCF-26D6-47F4-B034-2D3D4771CD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9B458DE7-E3B4-48C3-BB39-B8B9F10B99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A579A406-4482-45DC-BA53-4DFD5C871B4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CD634967-E3BE-406A-868B-C4E2F8D77C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F6D164D0-80C3-4937-A7B7-90DDC19168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C0F1DEE3-04DF-4E52-934F-A0AD14B23C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4D782CE4-2B6E-451C-BE3F-C1A0EAF412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B4239E97-10E3-47F8-942A-E6290111B1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2E738870-3E6B-4699-8CED-4F8D7C3D448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5FD451E4-7958-41E3-91B1-CB653F59F2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3F221C77-A1A5-4F50-8CC9-69D9A21EFC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925397E0-3313-4681-BE5D-445458EE1B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D62F5A51-CCBC-41E1-BB85-A66C38B59E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8F17E77B-6696-437A-9B37-FB711B53C0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D82510F2-88AE-4F76-A8B6-053F8D76E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538AEB8B-EF3F-4EDB-AF49-36AE8EB30F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BD156370-2BA6-43A0-98A3-E1B604B47C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3DC6A98C-BDC9-4816-9965-BFA0B365EA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274438D6-E28D-4C68-B639-E68278599A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895EC663-BCA7-4FA9-9AEE-BE4F1D331F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2B367B2B-BD4B-49A2-A6A3-EDE98BE9F9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2645A7EC-CB4F-487F-9A7E-FDBE02A2CC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65A58345-3F35-494C-B8D2-94A3E25F91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4A1F85B2-87DB-4540-8906-CC31FB2122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3FC0E201-985B-4BEC-83F6-58525EA586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47DEDAAA-431D-4559-B4F6-DEB81D0FFC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D605656B-5C42-42A4-B9BA-DC1916E498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40DE4947-24D5-440B-B916-4967419810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B975E767-1C4D-4319-ACF5-9A72A46E7B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A758687E-55F3-4076-9514-C5687ADA03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ED00BB7E-D079-466F-BD8E-E439873078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52E3CED2-1A63-41C4-85D1-E8C11F911C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358C48C8-E838-4396-A761-332F092172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9B1AB971-FF21-4BC9-9F2D-94B3A5485D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3E58D327-15EB-44E7-AA27-F0C18DA027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23C693BD-010A-4308-B7C3-982FDDFA90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ACF4C445-E2C8-4606-A181-2A1D0B1F09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94F74A93-24BF-4FC2-8BA1-3C1F36585A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3BD9B2CA-C858-4829-AB41-0336F54839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35EAAB25-FCCF-46D9-B217-56944E7B78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FD31E965-D554-4347-8AE0-DC461AA778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33DD2D9C-9406-4F44-94F2-7BD29FD68E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9AB07F6A-3EDB-46DF-808C-571187514F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1F9A6D08-C82D-427E-9891-72E8BC859B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024B10FB-F8D2-4E95-88E8-87950021A5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E690449B-9C7C-4E1F-B0FC-01C888B616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1D993B15-D889-4935-9803-8AED711FD2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F122074B-33B2-4FFA-AE73-EBC2ACBBA6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41AEB6A4-3E0F-44E7-83E6-2B8D64E7CC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7D02B614-79D0-4C56-A4F1-9A43B68D7A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B37143C6-AC27-4168-8389-E461CF1BB9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E291C1C8-6FF7-4EAC-AB39-82A882535D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FA5CDE1C-7FE1-4685-9EAA-09D9CEDEAB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8DC0121D-9920-4DB4-BC32-C31E921317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CDB43AD9-2FB7-4321-99FE-17AC5CAA45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282466C1-257C-4D7E-9085-953530A603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98420E14-BBFF-46AE-BB49-27CFF2D266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D7DFF384-3097-485E-B0F6-699E4ACD31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87A2BA23-3573-4C87-B6F0-16C8FA1831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B31F2B61-F131-4F99-B7B2-8F122A29C0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52107370-0F5A-417E-9228-433E5FD2C9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320F21F3-74DE-4EF7-BBE8-C0B3916632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B549D30B-15CF-43FD-9770-B2AD425AE2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00DA41DC-3549-402D-BDDA-25E9B03DCD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33DE599A-AB97-46BD-93E5-49161117EF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7DDEFBBB-0EF9-4DE7-878B-695F517F3D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35953D11-1A8A-4894-B3A4-836636561B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C64B59CF-06E6-430A-B917-A33874E3D0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D0153C6D-40D4-4464-BDC0-82F8C8874A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AEC9DA4C-BA0D-4D79-8878-DDDE20862E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36C8DE0A-91C3-4044-93F1-1EED8EF5EF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F9A30EBB-52EE-4587-A4F1-26DFABF45C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1DE473CE-222F-43EF-8334-16B5482FDF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31B33B81-EB68-487E-9D7E-292DD70944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49A4EA20-DBEA-49E1-8E37-1094DBF59F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83743A63-3675-4922-9C48-C36106B862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8318BC2B-0282-47FD-9921-A45FAB014F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C3579A17-A182-4CE4-BFFA-1186FBD8F4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C65C0B9D-F3BC-41AE-8044-463D1CAB4F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525F0D4C-D136-48B0-AF5A-8280D0EF5D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B146AE3D-9F6A-4048-9C41-BA8823A826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82CF6C50-373F-49C4-A763-AE3C8F7FBD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64433785-32DC-478E-B9DD-0AAF7E1517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71224387-646E-41F9-9280-9D6FBD265E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B271729F-383F-4A1F-ABA7-17236ED5F7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AC2D53EE-CC93-4F57-9098-B0EFAED56C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9F7F3EC5-AAE8-44D9-85FA-FE8BEF301F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D5D79EF6-EDC8-4086-BE46-F8F7FB51F0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F0C678CA-319F-4749-9AB0-5ECA4ECE9F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107991D8-0059-4153-A30A-04EE8CCB36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A8EE0AD7-7875-4B86-BBBF-2BCE935B06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0FD6BB64-2DB9-4EB9-9D11-EFE256AC6E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17129A16-39DC-4CA5-B7C9-1EA8FCABC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A6F59DCC-B3A8-46B4-A2CD-0BDB53685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C5A4B28E-EEFC-4919-AC42-16C594E25E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1E49D3B3-702F-4A36-9B9F-290BC31E44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85DD655F-CBC6-4759-AB98-4FCA9DC3F5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9470B144-4559-4A33-9B53-E86FAF26FB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BE1C8FBD-B616-4DC7-A6C1-D36B2663E7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B1C64305-C163-46C8-AADA-C5912436FD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66928330-8AD6-47C0-AEC8-3A60627904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CD8F3E74-40DC-4B7A-AC6B-B7CE14D25C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0D04F040-9AA3-40A5-ADCC-6A6CC20A4C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09579574-ED94-4736-AB94-F51215CE8C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82E61506-617B-45F6-A064-7C472DBB47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F670FC3D-D0E1-4D55-99B4-F619C6ED93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8654CD99-CDEA-486F-9333-9260D91D86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9025AF95-535D-439D-B97B-5D20B22A18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A7D9A438-5553-4B38-A21E-EC88BD63C6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F8308677-44F7-442A-9F68-FA16A3D48D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0BCAB49B-23CB-4EF4-BB84-B0CD282344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9B452ACC-23DB-4D73-A519-D60DCE50CF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A9CABF6B-FDE1-4681-A267-B7220B7156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68AD36AE-B9C3-4AC5-ADEC-A58B8FDAC9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943BECED-3318-4559-9618-2BC949F989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AE48C89C-EDED-4848-82F4-3AF1DF4F89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EF951561-87EC-4C5C-8ED6-137F246544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61FA3EBC-664C-4206-A1C5-0B3E6B544C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283C4600-24A8-47C6-8EDA-04964E6C69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542C0B18-5EFD-45D5-A953-F30E732F4F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CECB1454-B0CC-4369-8F0B-DD5DAE1609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1EAD0640-DA1B-44DE-9EC4-6B8D379B42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90B3D74F-450F-4AD0-A445-AFD8E0C273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253971A6-3F17-4EEC-84EF-56A9C294F6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509F5867-5BB8-4727-9057-9606E60F5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AD65A0D1-D67D-4DFF-A878-B786C6AFCF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5907DB5A-B3B4-4EE1-B11F-410BEF4E18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34B5DD0A-F2DD-4252-AB08-9914D37A60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79BD4B85-1B36-4E6A-BC68-BEDAD25A11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3983B766-088D-45AC-A710-D3EFDDF7C8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04359453-A07C-4202-9CC4-FCC8ACCB7B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DAA22376-0035-4B6E-8DF0-8107F529C7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86A03258-E073-4357-81BB-29C6658482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CDF683FA-F3D3-4913-8F93-84EF3AED1A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CFDBC089-CBE7-4FB1-A60A-B675B879B6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A3CC5F37-BC64-44CF-B46D-1079939EC2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A177444D-1188-46A4-B34E-584A695430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3D1A3217-C258-47C3-97AF-8F1926A951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38358B73-2700-417D-A6D8-CBEA763A99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6D4BDAE0-D97B-43C9-B92A-B9C81DD0E4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F13CEC44-A516-4196-90D1-D0BA20F21B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86943C7A-06A4-40A0-B4C1-E537DF4169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E160BCC6-826E-4FB6-ADB8-AE4E0A5195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63931BAA-D4E3-46DB-83E1-6DF36CEDD6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AB07FC57-DD06-4352-9D23-FED2782031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5D7C08BB-80AF-40DE-8357-FCCB2A22A2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792C814B-6119-4703-93A5-5F2B1FBD19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CCADCDB5-8D3B-4371-9158-F7E3CB6D0F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65CF1EA7-291A-4240-BD24-A19C2FD802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46FFBC90-5A5B-4A5E-9C71-165A597140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4EF0903F-4F1E-4EEE-AB5E-3A7FB0AB9C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6E80EFBF-7207-4E0C-91D6-A519C73CEF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60D5A9B5-CBDE-4247-8854-17E9C5D3FC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94CDE5EA-B47E-4B47-8686-B37A5C1CA3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35FA8EAF-A0DE-4ED9-83E3-76859A9029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EEC0C471-765A-446A-91BE-25BDF4023A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2DFF0915-4F46-4B12-B82A-9A635044A2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4E15DAD7-207F-4E83-BE23-0307CD6A95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B52CF4BE-0C7F-416B-B2C4-370B3C399C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A8E80287-F3F6-4658-837D-C27C0958A6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71D76278-D974-46C4-A1C2-CD9E69D33E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81EB4B60-77EB-417F-9567-D67541594B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C50CB697-53AE-4631-89B3-5B0D9E2161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95AFF3BA-2EFB-4798-9506-979854A858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F3F0FF2E-A20B-4A33-9F8E-3AE7DCB51D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E25C86C7-E25B-4A0C-B785-145A492786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547762F2-2CEC-4EBB-ACBE-0DAB61ED3F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EBB7DBEA-7ABE-4977-9D3B-2352DD9A90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69E31EB4-EE42-43ED-9BA6-A495714E52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EA9F9962-5A80-4BA5-A8A5-6CEC505C2D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C0B924A7-F2D7-4C17-8893-B050894303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3E747A37-BDE8-4132-B847-4FCFE16EE7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7B336C01-597F-47FB-8860-12CF5E2E52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2C7257D7-2F65-4004-BFE5-38062FC4B9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F97841FC-C56E-4D22-92D1-740F72DDCD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965006FA-4D0A-40CE-A51C-14D24BECD6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611B580E-A710-48DC-8BB2-08D93140ED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FE1A1316-E40A-4994-9219-B3E8CB2865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3EE85CF8-C139-4595-ADD3-F115465994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F85F9AF5-3D9F-42E5-AEE6-97CE9ABE25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85D6DB3C-319E-4767-824B-BCA327D121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DA4D9F22-387E-49AE-96F7-7BFB98FFC8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CB5CA964-A67B-4A9C-80BB-DF18D207A6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4D331111-D5EE-4325-8B6F-76715ECD55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406C3F04-3991-4A45-B665-68A2A0A40C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B79F3938-D78B-4596-9201-E1978E6624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92DC81C2-25DB-4201-8F1E-247FEBF766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FB522570-E47C-49C9-B4F7-DA94150F1A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B37CB5CE-7171-48DB-B2D1-1924B1A252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A055156C-F85C-4DD6-9500-3BEA0AA123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6A5B5827-6632-4672-872E-A4928EB042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9304D96D-11FC-43B3-AE9A-C84316145E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BDF7F785-412D-431B-993E-1F426414B6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17118413-2A86-4176-A05F-80553673FD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B67FCFEC-156C-41B2-BBFE-4049755B34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596B8AEA-F991-45E4-A0CD-3AF5E7CADC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22863096-0FEE-47B9-A3CC-9FA9BE6654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69A28083-7E32-4542-A209-6C7B8A1D70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66A7E28E-97B9-491F-9809-15A1A80E2D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3AC49B37-E293-468F-9770-5365AF3586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9A337C20-C71E-4581-A01D-E8DAB74C0D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899912FA-84EB-453D-97B0-3525111403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9846C6D5-412B-44B7-955F-71EB201081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39B4612C-299F-4152-AB21-C5685FABF5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E6841424-05C5-41E1-9364-CF0BE2975D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281FAF72-EE53-4FBA-A250-F97688F3ED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A20B5DB9-5222-41F5-A9FB-1301BED984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945278C9-96A9-4363-A162-51D92894A6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91108D6D-B124-4758-B3C8-B201088896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C76F6E04-4C84-4729-983E-ECAC530F53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A6F671FE-13B6-464C-8978-FFA7AE424D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1BD7CFE0-244D-4B13-A9C9-795B1BA08F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04B5271A-0092-4F0C-A7DA-5A3B25E624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96118DC8-A28B-4583-8283-9225025CDC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6AFAB71C-10F9-4097-9DFD-C9611F980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3D4B7146-F6F0-48FB-AE0D-FBD5F56085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F5566D73-C174-4FC6-9B6B-7D618E200E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244C7FAB-5266-45D5-8FC9-4D672F8BA0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4683F47B-9247-4358-9803-92E0D6DBCE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0DC7C16B-F1C1-4F6B-9E68-FFFDB071F0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979F56B1-D67C-41FF-AC84-D6102FF482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4058C094-A401-406F-829F-CA24DBAA7A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9E87EA73-4035-4CC3-9EFD-0E3806274A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92AE2C6F-5E84-421C-9A6E-F2A24FF52E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1D472BC9-F4F2-460B-B4F0-D1047F77B4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CE322579-9D2E-44A8-8AF2-7FA7E87C12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CF67D807-FAB6-4118-AAD8-A0AA1D3F41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CD5C2249-9208-4C5B-90EA-4AB505538A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A223DA95-A3EE-46A4-925B-5F28ADFE61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376A2C61-6CD4-4548-ABBB-8D538361D9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7CA53987-3465-4883-A603-1A1D94FCCA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6CB5BE5A-C79E-4FF3-8CF7-DDB087D841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0274E499-E151-4BA1-858B-808E82B64A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7A49B4F4-1F15-47AE-A372-F5672A495E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720CE59D-CBD2-405E-9244-24FA25F987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1B4EBBE6-A394-46D0-9638-970E21196D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5345D160-A527-46E7-980A-96CD5D1081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AC95DDC3-F465-4157-90E8-12F5EFB1F4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E39E0045-E4B4-4B11-B1CE-69E19F3B0A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609FB3AB-700D-4ABC-B31C-BDF3AC7226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ED6F81DB-0289-44E2-95E8-850298F294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D3150F7C-F858-4D7A-9F45-6460968B24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8870B87C-2972-41BE-B0B4-69AC905A54A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953DE18A-FF0F-4D95-9DC9-8AE0B3009B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573B0715-E056-4BAF-B17E-05818672BD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88395DFE-1317-451E-B1EA-8B019783F9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F4730BF4-5CE7-4A12-AC76-4B5CB8C046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ADD58A12-3788-4AFD-A94C-29FFEC2A88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2CE9CF2D-C376-4A10-90CD-97DB742F5F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22429965-D1F2-4C6D-8A6E-4FF54E4DB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8D9725AA-8926-4941-9D4D-57128175EE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84D03C43-EDCC-4DD8-92F7-32FFA87818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B22B8EE5-7DE2-4676-94C8-D2A771E7CE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7B43908C-D776-4B1D-A8E3-AD8F915A7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B030D80B-7C7F-4A95-8FC3-F20DC02C4C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064652E6-2588-4739-9DE6-437EBAB730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C88AEBC2-43A3-457A-9834-D476A2BF9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7D5372BA-FA8D-42E7-9DEA-0D15818021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4413CD23-7DED-4359-9362-854BA798F5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47A686DF-DAC5-463C-971E-5A39B81A2C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04DD88C4-2979-4E86-ACE3-F28611A489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301C12E2-4476-46F8-927E-530E9AF06B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49289E6E-7B87-45D6-96B0-4C017F4472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43A89865-BA38-4A48-92D9-47DA94FC6F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A5C3E20A-E33E-4243-B00C-547E141018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E4723FF6-7B5E-425E-A4C5-9CFA5A1EE3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74F66C6C-B6B2-434C-AABC-D243EC4960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A512F86D-190F-4480-8475-0626DADC1B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847A13DD-0F46-4AD4-A602-78F89AB229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0CA6861D-9144-47AD-A3DB-424708975F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277DD8D7-3B79-4ECB-985B-64A7F0C953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E9EAD732-13DA-46CC-8CFD-5FB982B78A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F9D12F2A-3C7A-4236-912C-D3416E3F58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1BE229BF-98F7-4EC9-AE2B-AA75251338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3B175DBC-D29B-46CA-B50B-0E2C5F0FDC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D6CB3AF8-939E-49FD-8C2D-A0B161B759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C553D2E9-F94B-49A3-8632-4FEDAFE968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50AEAD62-C840-4CC7-BE5E-0770874CBF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2D654EEA-E4B9-45E7-BBE8-1BB483C49F3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99AF95F5-EF15-479A-A365-C6D869AB92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76995C5A-C13D-462E-879A-942AEDE8EF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FCB90C7A-DE86-4727-85F7-284502144E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8125248A-58C8-449B-AAA8-24ED68D191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DA48AF00-443F-43BA-A4BD-D423982B6E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73AE7F4D-F5AA-44BC-822A-6D1EB49359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7E38E183-A77B-4D2F-BFA8-17BF88BA48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F59E3CE7-B756-4D98-979B-D67F14D60E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1B834344-E2EF-4586-906A-0D2E7B9A30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0F309E44-9FFB-4E6D-94BF-9C5564AB3C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BA7B47F7-EEC7-453B-A62E-6CA5560367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50335B96-D2AC-4E2D-B06C-390DF0C683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2D5CE34F-29B0-4B05-A4AE-86DDE74ACB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55F53CDE-EFE6-43F2-8090-E96AD69063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91290844-F4FB-4177-9551-58720DC16F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4DAF594B-E1E9-43F9-A503-3EC5AD8E3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CC84A69C-DA3A-4B3D-AABF-A789C1B16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5DB01811-9058-4C3D-8AD3-FA1971913C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71E1581C-B0C8-4EC8-9788-3B733881D5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9E089254-35AF-4851-B47B-40BF3C82A0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0E67448F-5A22-423B-B6F0-8071ECEB9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6E4F8EED-36E5-47A6-B430-64230B3F7B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995EC491-3639-42B0-B75A-2DD19D370B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9B7DDDBA-8ED4-403C-8D9D-1284AE06E1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CEBADAFA-586F-4943-883C-C49663A71A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78164F91-78A0-4491-B928-CBA2BB93FA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235C3657-5496-4045-88BF-565E47DA64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0D0D08C3-E929-4C13-A555-D8F42ED00E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33BB39B2-FA78-4AB2-B0BA-A6B436EE96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ED0F2DF4-0A17-4C41-9EF1-6C99DB8A891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825D8A5B-2BFA-4C4D-9020-C414F0E65B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FAEF8040-C313-4278-96B0-FB72D5D9EE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745C127D-6AE3-45C1-BE82-CE2AAEA534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831D84D6-609E-4C21-A1C5-AE542428E6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B8174D78-D8B7-44F4-A73E-4C64C6F7D2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BC3776B7-6BFF-425C-9D76-B9FBA9D4B0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8448B7B2-7E66-44A7-98DC-1B499BEEFD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B8E0AA03-20AB-48AC-9961-0E3D661CB8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D6A1E447-D1EF-45D6-BCFE-D470587700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C92C22C9-5D69-4C35-B574-3066429634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D02553B4-B140-4AEE-8168-DEF4B00902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163D4E6B-8792-4859-9EEC-6A263B9018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894BE5E9-64B8-46AD-BE24-CED992FB00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AF9B546B-0924-433D-87E9-C62BA320A7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0AF94A39-3AAA-4CA1-94A9-7E6FD94CC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4D9854C5-F6A0-40C8-8A4F-E398EBBCB0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6B1754FC-818C-4F56-8D0B-B45172710B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142286DC-7647-408E-B282-06CDB3C5E0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7845CBB2-3BEF-4035-8C18-FCC4706018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0293FF58-552C-446D-9388-47FEDEE310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A4B46A3A-775B-410E-8F52-D50744E84A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A927B35E-095D-4BC4-B886-E4919ECB9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64D31048-15E5-4394-8F4A-EE8E13F292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1CA2F12F-4B06-49C2-83C7-DCE597DE26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ABBD03E7-663B-4939-BAE4-CD5FFE7EFB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E4A6D636-6B5B-4314-A389-010B3DACE7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997C11EF-4823-45D3-8BB5-083BD87AF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C9E49EE6-6577-44DB-BB69-ACD42EB70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74FB0AE3-2976-4DA0-9F2F-EBC6F8F08D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8F0AD421-928D-4329-ACB8-8D6806144D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C79A34C8-84F4-40AC-A42B-3E9BE23FAE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57832205-B910-4913-9928-540831AFC3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943AF4AC-7207-4466-9C04-2488AB8712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AA68E8F3-1A1A-4749-A428-C9B8582405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7C74DD1E-F13B-4023-97A8-BFC5A4EB42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6616F953-58B2-4A28-B8E9-4648DDE523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36FC8761-4A14-4926-B07A-19FAFCCE8A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5D0D3818-F204-4220-BAD7-9A9D5E216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72376E99-B869-41DC-9C62-ACD2FE3E04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FFC9F102-6FD6-4652-822E-84140BDDE2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11A0FAD9-D51B-451B-A4C4-1F0BFA5AD9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7E5CACC1-3693-4248-A165-FBF936D2AB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593CD905-88B5-40A0-9E37-5F61C65C36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B956C14B-95D2-4216-B54E-355E0A83AB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08D86653-D47A-4F86-8093-8790C2AC7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37B8D84C-4D03-42D2-95ED-780B201E52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68E0D624-EC9A-4A8A-8E4D-D3AD05B63D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0FFEF7F4-FAA8-44D1-BBAE-9EF7D91D54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FF8AEFFE-D5CF-42C4-972E-48E0742F98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0E3E5100-E5AA-4BF4-95C0-7CB57357E5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ED9BC313-88FE-4B91-91D1-CD95D8EA82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0F329EF0-79C7-446B-A282-647F79F4D1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168335B0-FF3D-4C18-8ABE-D66A3828F9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31FC9144-5AB4-4104-BD2A-E01E3F5E65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36E643F1-CA22-4D1C-9C94-0B08E661D2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E1960B6D-9C54-43C2-AA61-01E61FE412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47B6368C-F0B0-4E85-8405-7128708DDA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AB827E1A-BA77-4615-8878-BC6A304E4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9E1C2FB1-3CD3-4838-9CEA-D34601FDE9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1BE9D2E0-4DB7-4DCF-AF07-87288FBB04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713409E0-D3E6-4C5F-BB4F-6311585875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09BBAA45-7C3F-441D-A028-AD13A04E50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263551E2-6186-4D14-B281-0098834B17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C94091DB-8396-4118-9146-BF6B3AE20B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B059B957-DAE7-4462-BD7C-14975FC9F4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CF004E24-42F2-4DA9-9A5C-6A907181BA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67546682-4576-40EC-B173-26FA2BBCC3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71E158E3-9249-4C1A-92A9-F7F0A68183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4B159992-E753-493B-9716-360F0C70DF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2301CD8A-6E47-40DC-AFF0-5502BA898F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C5250405-4337-49B3-863E-9B587255A6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32A8A7FF-0651-4B4F-B229-F824383697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53D7D06B-1FA5-4895-A325-9B2A8ED471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5706C77D-697A-46F8-AA77-44CAF9FE13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AEB0A907-2340-418D-A772-401E06D74D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A0F8A5B0-D962-4175-A67B-A192CCB6E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E9EAEB71-4449-4BC0-BEE2-308B02349C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23555AAF-2A74-43A3-A96B-DBC00ED8D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A399E037-7B00-42A4-865F-095CE97819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3260E9C3-2BC4-4057-BAB0-7A3FEDEF41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65CA6DAB-62CC-425B-9376-7F67372701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05FBE69E-CCFF-4B42-88AB-B388097A0A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6F09283B-67C0-4A7D-8EE7-34B75FBB93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55AFD34C-56AB-4C1A-9954-5A12074634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B8C413F4-EC34-4C49-9566-CF19EC6C46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67B4D0B6-6243-4528-860A-50FE89411E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B5818FFB-A360-4CE3-BDF3-1466600FCA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1D7BD718-FDBC-4E0C-8736-1908E5EB48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4F3A63F3-2C7E-49F9-88DB-C148CDA0E8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51FBA785-421B-458E-8918-4C344E2CD4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4DBD703B-F70F-423D-A969-4842D17CD9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0229A14E-6445-4014-B2E6-D8ACFC9D7C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411D1EA6-585E-46EE-8010-2BA1376D8E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CC32362E-3E3F-4D86-BA9C-5CAD319CD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A0A39CE5-EBD6-4DF2-B4DE-E76521894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3AC8118A-1D1B-4A0C-BE6E-4D383FED89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AC8D9909-A354-463F-8E12-45F8F76E46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CDCA2AFE-0FB1-4946-95F7-ECAE48E8D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165FC251-AFD6-474F-ADB8-B82E093601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B02B5EAF-4D10-4882-B72E-E5289B9BB6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43959517-8AA2-499F-AB5F-6D083852B8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D334AC3A-DC42-4B01-B7CF-7F04142EC5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38F3AE93-F1EA-4AB0-8D19-A07829FC04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7071024F-A8AA-4783-9605-9300F35417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54D5B293-981F-411C-9690-A4DA78CD94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77824256-19F7-4A1D-B3AE-C1CB6BBAFA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1A08F357-2DBF-44F3-A407-D50EAB4EB3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FC75EC0E-7511-4524-956B-2F3C6506EA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43F7DF0C-8611-4442-9753-F4EC8140A9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47DEB88F-9668-464E-A7A3-EBDBD6D31B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E8FB17E1-FE94-46EB-8D2C-C19F1DF63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B81F7CE9-060F-4C41-849D-719667E581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EA6BFA42-0941-45C9-ACAA-BB86B3C3BC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08DBF6BE-333B-417B-A059-8AFA43E766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5155DF84-358E-4837-AD4D-6420D95F67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A557345B-5B2D-4121-B940-D686F400F9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67006D7F-0DE8-45C6-92F7-CFC5B2BD37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ED7744ED-41B9-4696-AAB5-15240EA604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24129B45-9CDB-4F27-A959-E59B3B1BCB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337F3D06-2EE1-4443-BC5E-8EEEAF8F76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900AB855-0AE8-4471-90A9-F8F024D21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CD4333E1-35C8-422C-AA31-4B61AEA1ED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0689798F-8DB5-4171-AAE8-320CBA5970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AFFB1E39-141E-48FD-B6E5-CCD046C2B7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F58BAFF4-F050-4946-9109-B232BCAC95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E0389AEF-E126-4DCB-8FCA-D1C246723E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F03DE046-C822-40BD-8107-19B75458E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5F1CAFA3-A010-46D6-8F0C-ED6F8A3D56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0D487B98-EE6A-463E-A30F-1633F4624B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8EEB3D81-8BA8-454B-BA79-F82E554CB8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96040644-2CEA-4219-B00A-D570DF2403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737CC2CD-22FB-4821-A1AF-A72137DAC7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4A6173C5-0C91-473C-8F5E-6748EFA7C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17F4A42D-137C-4E62-B1DC-4CEF84EC88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73DC90F7-9818-41D1-B90A-3BAE497EAD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35EB179E-C358-4B24-BA2F-2B3B8E4686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B6B76362-27B4-4E4B-A873-3CF1A95A72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FF8F4F5B-AEB9-495A-A54A-3A4AA94CE8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C0BD154E-3A27-4F2E-821F-DD5237BA6F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9C7088A7-9335-4CB5-AEB5-0A6FDB2D16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73AA3FFF-82CE-44A9-97DB-76527EA98C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AAA23A89-B3EB-4046-89F0-C5C3A8FAE3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23297C8D-7883-484B-A0A8-D363404779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E7D9A5EC-DE6E-45F3-B964-1AF1841035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C5F1529B-45FA-4009-A16B-2741014963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C65A1901-77BA-4AFC-A96E-FEF580214E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8DB2FBBD-09E3-4127-9870-6698CD8382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20A3A3E1-5233-4D4E-B7EF-5B11E8E3DC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4B5369EA-C1BA-4994-BF08-41998F5A52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6F65EFA0-2454-4FE7-9372-7055B91C8A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45336F0A-26EE-4CBE-AAF8-458385EF4F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5052A7A9-4159-46D5-9642-F546692DCA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8033B348-6A28-4654-84C6-573697D796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BD29D98A-20A3-4A29-9B45-8CB73949E7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5350A16B-98CA-40E5-A8C4-575B9B8A86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4AAB716A-8AA6-4BA2-8D70-A2F19ACA9F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9DD4C9DA-F72E-4808-98BC-3E7E06B40C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82BD9335-20D8-4599-95FF-EFF4B66CA3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9AC1D34A-BDC0-4FBB-87B7-700B3CF9FE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1A5A5A90-AED3-41BF-8A73-7ED4184C25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C4362735-3451-4871-9703-0A327ADBE2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D2C8D955-8529-4DD8-8008-2ADD00130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5DFDDD93-5E50-4422-8E1E-88E19ACB72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F094C16B-B3B4-4A17-8D71-D547D2C310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AB02C8AE-DF68-456B-9E34-72446C3382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0DA585AB-3AF2-4C91-A02A-954C858F30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A5300581-7877-45ED-B268-8F52281EF3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9008A5EC-6007-494B-B77D-C0E357693E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DBCF2808-5678-49BC-A1AA-366DAFE2FE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E5CCEA45-793B-4A72-B9F6-656E47B815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2EAF3899-DF08-4402-83EB-58B2C6F50C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541D644B-2EC1-42B7-9594-B60B69D597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6AF58815-D7ED-452A-8822-01B9ABB2B3A0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CD4CFDEA-6E20-4F71-B121-DC760127A6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78348408-70D1-4069-8CAB-A9466D1A8C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921795B1-0102-4206-9CD2-BD73BF1D01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E81FDC82-2772-476C-8B2D-CE626C231F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0C1F8E4D-0BB0-4F97-AC25-11E8EE387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C00BACE9-BAD2-4978-9131-DB0D611C1D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BC3CE0BF-C6BC-459B-89F0-554C1BEAB0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E822DA23-03F3-48B1-BBAE-E9DD0D98EF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94B436DF-DF06-40BF-BAD2-C3072167F1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145C2C69-DB43-4983-B38F-5722486A45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F9E610B9-FB1C-42F1-A4BC-1F361FBEBE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9D1B73F5-287C-45E7-86B0-CDB4B24726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E55C664E-766E-4169-893A-1418A14EFF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7C6DC945-8E9A-4494-950D-3E19CEE38D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16FD5A34-3C2F-48E8-B16F-86E1877BEA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F6D5C002-2918-44AA-B323-93E9627942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51084440-A6BB-4913-BC9F-48E4CD6288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C72F0AEF-3E60-4189-ABF4-38C951793E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36FBB633-B240-4F26-8EC0-A6FC25E62A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D8BE05B5-A564-41D6-A972-285A8C1883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2B825849-C8A2-403E-AE0D-BDC253626B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5A1B5695-20EB-4F21-B39A-A2B4DB194C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094AC7D2-6DA0-40D9-BC3D-1E6A86968D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193FA3BE-1FE2-4D33-A18A-2953E2FDD2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DD83BE38-8539-4853-9BC3-6D79B6934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804B2AEF-10EB-47D8-9038-C86F6044B9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68F7248E-3537-4FE7-9223-32FB7AAE2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D276CFCF-FE74-457B-819E-615CB1D8E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E5D95E8E-8021-41A2-AACA-9A7AC8FC4E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5B8ABF1C-DBA0-47E5-B25E-5B4B9B9509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08D831A3-4C31-4E4B-8D38-66FF19DE05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7A5B1888-9B15-4D48-96B3-24EC2380C0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5EF2C42A-0C93-4453-A854-B8CB3ECF0A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3C1E6525-4B7D-4C84-9D61-8DD992ACA1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DA2BEB24-98F1-4F3A-BE7A-97C44FDC8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5F791452-D278-4E64-92FE-454B9868FE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A60D4A56-1909-4BB3-9027-AB59DB19E2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4281DABF-65B6-49EC-8AEF-C2CD3C6FF5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68A94B8D-A4EC-437B-8900-CF63FCD0C0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5A38A1CF-A8CD-468C-AD9B-87D7AC73A3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82E8DC04-F2FA-43A7-9ABF-DA60AA5527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0AEA8EAC-108A-4011-A861-D23D460D1F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48377582-9658-4A61-AAAF-FB0D6A040B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8BBCF103-BE02-4F90-BC4E-49FD7A5D92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D9CB060A-46AF-4455-A501-76A4D990BF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F1D19110-B3B2-4423-8F94-C3FF03D398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559EE645-BDDD-4448-82E8-4A69EB5EAA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3418B561-86F7-4505-8168-1285055462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CCF4BF78-67BA-4A7F-90A7-6F8989412F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04A38D0E-A3EF-4A7F-90E5-3088CD800E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522F83C8-72C4-4674-9D25-6A7B184678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5A8C26FA-359D-4798-B47B-4E75378A3E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CB753365-F5D7-48C5-9234-15DD5B4D0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0E509A5A-9C17-4F19-9ED4-5BE12E5E31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DBC4D16E-AA0E-42BD-80CE-C0B0935E8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8E09354C-7E7B-4BAC-AE16-22ED8EB572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B44E5E2C-8CA0-410C-9513-646ECFC7B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B447D7C8-F8DA-4102-9C07-042337551A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C906BE67-27F0-4837-9ABC-81311B2311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1E87C9BE-6EFC-4C1E-924D-88C69741F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FD7F31DF-BC8B-4A4D-B114-37BC22F4AC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CF167DAD-A8C0-431A-BE2E-C1963F9155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B66B8782-7B76-4D91-BE15-B26DCEB2B0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168A2760-AEFF-45C6-AEB0-09DF13D696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EBBA12F3-E021-450B-955D-F399142B6E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B3DC8B36-84F1-4AFC-A8C8-79177C989B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CFD5B6E7-8848-4BC3-AC05-213CC6E3D8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6CE8DDF7-5897-4D05-85D9-FDB11E0829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8516D16C-C280-4F51-B243-8EC1B50C93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8009C537-EB25-453D-8741-068D781DE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E362598C-B014-45F6-BD55-3F7F638BC6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EF220DF9-8149-40C4-994F-7278DD2CB1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B7C76699-AD80-4A40-844D-E112750127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02F19B09-BB22-4A6E-A3C7-DAF4138E07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D6580A47-941B-435A-BF2A-9ED759AFBE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D696FFFA-C1CE-4EF0-A27F-5223273DB4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4A473DCE-A11A-4341-979D-3E092D495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89F077B1-3226-46F0-8BE4-3756AF3BB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FE93448E-9127-4B21-83FD-7DF156FDF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0460BF50-FD10-4EA4-8366-FACE21C8F8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37323D2C-2480-4DDF-8DE7-E87FB75898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E3F4DFC1-C01E-4F8F-9D72-A4DCE355EF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024BAC08-399C-4D0F-A83B-687441E92E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B9DDEBB2-97D1-4B69-9278-4DD3991B77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4228EC8D-5AD7-4A87-B3BF-9F7901D09D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7F7743CC-F657-4F49-B51B-95B8087ADF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08842F2F-F4AF-4231-A2D0-0437C963C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850CA120-05F5-4A4C-A14C-B742D6B4E2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E36E2EC4-DCF7-43C0-9ED2-B4E1B40B71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36D95C92-AFBF-4A73-ACCF-56D24F0D8C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776A9B54-6998-43A8-B814-E5A3E4EFE8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3B56FE49-EE3C-4D9E-98FC-A2CA7F3BA2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5ECCFA59-CF8A-451D-AB0E-62C53D83E8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483CC223-CB36-45B0-B9EF-81330CB4D0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815C64BF-3C76-402C-B0EB-4C635C23D8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D640A257-300F-405F-A266-42F188A3F0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F7080355-7786-4BC4-8079-CE6B9E47E9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14167A8C-D750-49C8-A5D2-1FB0141289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DF133748-8472-479C-8D59-2214737475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5C8DF2E5-2D79-4E77-9C7A-69C784345E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E1E32E41-9739-431E-BA66-0242A5BEA7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636D4290-6AD7-4537-9DB6-CB3951BF71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AFF27AEB-00D8-49D3-A1CC-EFEB861E7E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DC109705-EB5D-4132-87C6-9CAC288D9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65011D59-F506-473A-B33E-B9C6B8598A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A92DA4B7-533C-4FEE-960C-C747014DA1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E6EDFCA3-CF02-481E-9174-A5EE07E76A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12AF5249-A4EB-4CDA-B67E-7EED80815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161DF527-D0C7-4FE1-8414-6CFF648C7D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4C6CBBAB-E566-4FC0-8ED8-7BEDE58256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9FB2435C-147B-4AD3-B0DF-5CED8878F1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F124D51B-9ED8-4A7E-B497-AF64E0E358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65AC2D7D-CFE6-44EB-9D9F-DFFED5D5A0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812076B3-6014-4D54-8611-09A4BEC16D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D9EB2652-BD49-427B-AEFA-95FDC097F4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BAB2DA92-0DAF-410D-8BF8-DD2FAC8BB5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E49C07FD-6AEE-4E63-9234-41ACDA64A1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6C074A45-F7CB-4E18-9FD6-37585F6FF1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8FE3DB48-4ADB-4DD5-8C4A-297DB2B9AD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AB4691AD-851D-40CB-8CD1-4AA4E9D8F9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C6028CEB-F23E-410C-828B-90B8DADA01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0E1C9ED0-294C-4B81-97DF-33F4B7E271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741F0424-0519-4F50-B7E2-24C1A3312A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028A9310-AB6F-408B-A6B6-6429454023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C6EA035E-1C28-4399-934F-B723BA423C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E44C4F48-1674-4267-8BDF-14EFA7FD2B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8963A98A-832B-433D-B885-CE34571124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88C03C19-404C-4C7F-82C1-A91DCC050F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DB0F7C39-7870-4542-9387-F6A132246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B2B6F909-24EE-4887-AD29-639DE66F3E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CE4F0113-A9DD-4E17-A6FD-93138A6BE2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53AE08E7-FF67-4371-B084-021501E79A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2E84A397-6193-48BA-AC3F-C4B3E11FF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B4FC53A3-7511-493F-AAF5-8D3CA73AA7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1637B9F4-22D8-43F8-8D0A-20E4F208A6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7A48302D-996B-4ED5-AD61-8710ED749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74F349B5-35D4-41F5-A814-A8969A860C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73ACD2D6-6B85-46A2-89E8-9EC24FF2E5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7963A16D-32FA-4DB8-8DEE-000936F382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59789061-898A-4E34-ABC2-C4BE64E592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9AD2A645-A244-42AF-8047-698DDC85A8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D7606023-3988-4B68-AD33-04CF0E0F76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BBEDB5EE-AB82-4059-BB0C-8267E2473B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31BEE7EF-8E88-4CA4-B2B2-9407764AAF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D5BEE208-0D11-4344-8691-6F1B27AF92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FA7EE0B7-15CE-45A9-9B1A-AA2066818F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ACD63FF8-6294-4A20-A957-2E478B0D8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E1B628EA-D648-4393-A509-3C2E1062DE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5E343B87-A158-44DC-B435-9BBE954981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8A057981-741E-489F-80CB-009879AD37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A13D069E-14AF-4774-84DA-0A4D2800F9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5CB3F83D-863E-4A7B-9B56-22BD9CDE70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26B382F8-69BB-4797-BAB8-8ED9210F04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D939AEF2-2FEF-4DA7-9C1F-AD4DDA3833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3F22AAAC-38E9-40A7-B423-8C330D96A3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17C34025-36C0-4F17-ABCC-1980F0B798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9005BBE1-6545-4F59-837D-51C546D49F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E04CCD31-C1BE-4B7E-A77B-837FE00EA3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2C1252E9-7310-496B-85C0-DDBCE84056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F49204E6-4EC0-48D1-9D20-611DFADFFC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5188A40F-29BC-4449-90B8-411C2EBDC1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ED293C07-6D4A-41F5-A9CB-EA2E24C18E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C627FFA0-337A-4426-9865-E99C06D70E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38FF83A8-0979-4988-9D83-A651437898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B695C398-A61E-4EE6-B71E-1933FA26F5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AB65D15B-47EE-4B90-8F3F-0B2FAC85C2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D731EA2A-BB99-4611-9EDF-BB1E503DEB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721D378F-4D27-4747-8E50-CC566756C6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D210AC6E-94B5-4084-ACF4-34FE4395B3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9CAE5579-6648-4403-B99D-40BA066DC7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0ABC6A89-9A80-46B1-B4A4-D7E70E18E3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6F6FAB1F-DF2B-4A45-B691-5E55C0B395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A58E9C4F-AD80-4DFB-A077-D82327E6A9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F644D4CB-7876-44E6-924E-D9D9F0BD18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2CA07578-08F8-4F23-95F0-745CD99943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90F396FA-9170-4877-B372-9C6F4A4235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442A3F58-3C1E-4160-B05E-E6BC9EC90F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E8797C57-7340-4F50-9E24-802AB2A3E8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65CDE17F-5646-4F73-886D-F875CFEA3A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B20D0F1A-60BB-4B74-BF83-6FEC80A073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45627C2E-73FB-4D36-BB9E-083E016328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021541F9-17AB-41F5-A204-39D7BDF12A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54C15DD4-3CD1-4168-9DCC-B6152E59AF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6DE018B2-2F23-4393-9E46-619A3050D7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4D9F7B41-4BFE-4D38-BAC8-D9BA7F7474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86CAF24E-B4DC-4788-B77F-80665C08D1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2CF814A8-1BC6-45CA-B817-7C37948957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03DAA648-A455-4268-8014-0191303E86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DA693907-A571-430A-9454-C5D613BED0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63E65E38-3000-4304-B2CA-EFB0AAB325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6C6759CC-8341-492A-AE1B-98AE489E4F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7DA1618A-32F7-482D-9467-8E9BC1719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C413C022-AD71-4C54-8FBA-68C4A9CEEA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1CE8F981-89D2-466A-B211-C89DB21784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369BC40B-8659-421F-9394-8D20F8D529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419E8E28-4E92-4EF7-97EF-36E2A4237B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CCB47FAA-4C07-4E86-92BC-5F2F5219E0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DB6B95F0-40C1-48AF-A2EE-3AF6F8D3E3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D23054B8-9EBC-46F2-8876-2C7757D490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67B50F41-3E74-401D-97D3-0A8C4FCFF3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422A62CE-2028-45AD-BB2A-1542155ED3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68AC37C4-30C2-4125-90B9-BC1A967669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A46750F6-0F6F-4EB0-813A-228CD8FBC5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4C4772EA-D929-4C8B-BE0E-7F6F9687E6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7A94C189-6646-4B57-BA7B-29F05630A5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B8A78665-03E3-4526-9766-1EA192747F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3603AC92-00E1-4AC1-A8CE-8172E683B5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B2CE6F7D-459D-4812-9A90-F1D0163F35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3B55CF41-ADCC-4740-8BB6-0A2A021432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04B4F808-AFF2-4BC4-BC1C-4A624D8C3E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97A1C34D-FC48-4AE9-991D-1D1CFC8DAA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1BDF4644-8F0A-44D1-BB41-C2C22D3C6F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49DE2878-EC4C-4273-ABA9-242BB619C0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0B22F91B-C8D7-451C-B86B-8FD78A17F1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566F6FFB-CBDD-4786-911E-0ABD2392F9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B2CAD48C-F83F-4ED6-A2F3-BCB4CB692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F05DABD2-A818-4F87-8C62-19396D2AE9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4E7025F0-A53B-45ED-8B88-661C7BE1EA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97BCF49D-94E2-4880-A31D-362674A891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6E9CA01C-F3B2-4454-ABB6-B1296A4E3E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B4DA25BF-35D1-4CE3-BEF5-118F6A232F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59AA3878-C241-4274-89BF-2B74E14ED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3D132E05-E3A9-4E4D-ACF8-97D69E058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8FE7C4A9-53B4-48E1-A749-7C8CBF1B3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28666BAE-D249-4F47-AA93-FF17952318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71288268-F0D9-4C72-8A90-1B3BF6A2C6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958A7C00-F8B4-4AAE-BAAC-FA4A6DE95E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457F83CD-7058-4E30-ADE3-1C7CFFB23B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427C2ED9-C3C5-4612-8D92-AC8DEA049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A7092186-5E6C-4570-AE9A-33FB36448F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AB9FABCC-8356-4977-B508-4EDF2044C3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5F1A9F03-5324-4E0D-B59F-6F35B1F51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5C2A8864-B10A-4CA0-80CB-D8098E0139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F56760DC-6A75-4303-981C-46ABE2E58E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8AAB7B5E-B0A6-4376-AE95-B4539BCC0C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6C6D0BC4-6E32-4BC1-A727-BA4F13DDD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41682B73-B54D-45EB-ABE9-F711071C2F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0299300D-04CC-4A56-A7A7-8129FB39D1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8C9910E1-0A2E-4011-99D9-36D626A97B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62FFD6A6-C6D5-427E-A95B-50592AB2E4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50A4EDFA-C8A2-4865-8D37-EC978C0AA4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17D29877-7BAE-43A2-9924-D00A98E055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07FD5EB4-40E5-4811-8BA4-D0118BFE29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C68A0B73-9096-4B04-969E-09ACC1D20C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D2992E54-B891-4949-88FA-CB6A251346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7C71EA8F-6E6F-4E02-B624-5EF6CECEA2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8F1333EA-9DAC-415B-A636-DCF85C2540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95622232-237F-40D6-8750-A9A33C206E8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C03C3809-C171-4815-84A2-F358D8C2C1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CDFF5B72-8F88-448E-B78C-EA05DEE245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D9C8B162-0CF5-48CF-8DBD-EBAC209423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708C094C-FB72-47C7-9084-6EE12E902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52B601F5-3D5F-44C7-8335-3129DBA931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0CCCD01F-F3F2-4D2C-9C75-8B54DDA5C5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05D5040B-9808-45B7-A884-B05A6D62BE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3685F553-4A6C-4AAE-B3E7-CEA660BE55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79237725-7C90-467C-9AEC-00B9CC492C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128ED3BB-883A-43E9-95AC-C6C96CB2EE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36E71B0E-2628-4522-AFAA-F633A1967E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00673831-EC1B-43C7-AA7B-0A63C9DB67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507593E0-3F36-4F0F-965D-8C3C5A4960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AA2BF299-AF3C-4F65-8366-30C5F66D79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FD845ACF-7DB5-4341-90D9-16F8B15084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67B8C8B7-BF2B-4B75-85A7-B82B18D2CE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66D3364B-089D-4E42-8E26-6B9FB48555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0E4587C9-9F08-48DE-8DBE-E61190E281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36895432-4365-4695-B01F-32557AC493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8476E8C3-4415-4C8B-B6F8-7CDBC5615D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49FBA011-B066-4198-B0F4-F7BD97FD3E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DD0819A9-CDAF-483E-9F0F-C8F5744772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6768B640-114E-4D68-B1F4-0971FCFDE7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BF64E75E-8F2B-48B5-AEB8-CD692120A2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0002F8B0-5464-4910-8044-EFC28EDD12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5752BB62-85FB-43F6-9EF2-3BA870C32C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D2558178-4F76-4E93-B4F6-766ED2C3D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3E8380BB-FB60-4783-8CBC-A7318C943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1C534267-3C02-4532-A1D7-577823419F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EC2AF7E6-DE06-40E9-8DBD-83081C7FE2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5F389A50-AD7E-4205-9256-920EB6BF71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92655FCA-F76C-4138-BDB2-2CC9679DBA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7AC08F81-B954-4A97-8601-B9F245779C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06C5B3BA-3FDA-484B-8825-BCCB13A2C0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4E76EA95-B1BA-4BBB-9DD9-B98B9373A7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558F378F-8FDF-479F-9882-FDE7A2FEB4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99BC432B-C06C-4A82-8C0B-78F062E224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9A1E5C20-406F-4220-848A-17892D9587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294FB4FD-C5C9-4F4C-80FE-AF378EE2FB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D40EB1CC-74D0-4F6B-B642-A2EBA38FD6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12899941-AE1D-4E7A-AE09-B79A0701B8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0D155ABC-3404-4B45-8B2F-922EB7FE6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72B2A8C7-ED40-40D8-B04B-BD4EC96231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8EFE820C-D7F0-4F1A-96F7-4009A74ABD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D0D8F2E3-5047-41F1-9116-8356F13D9C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C83F1B38-3444-4F5D-BE19-48CA22693F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42DB331C-7C0D-4EF6-A240-F2496AA73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B659B350-BB5C-49C2-9FFA-2E4D7185A0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73F08607-F216-4A16-AB10-9C554DF8D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4AAE9188-0787-42D0-AE85-954138BBD9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B6C4B19F-0142-4D0D-9F74-36722C2F8E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7DD4C808-92FD-457B-BBBB-DDF61F195D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AECAC27D-9A4E-493B-9E31-D46D9A1EC1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693BB409-FD99-487D-8FAA-BF45D72E9F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75ACBFFE-707F-4035-8D64-10F142D2A9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4E0CBD33-C2B9-4ED4-A20E-2D22C87C6E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3BBA6E27-0555-4DFF-996F-40C52AEEB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2E7EE13E-0CC1-4F60-BE62-5488E8AB6B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04F0BB02-F977-4306-812C-D744A60310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904A5E20-A1C8-4AED-98ED-8D65B2CFD8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9D687A8A-442E-4233-A09D-EA70D121AA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4A3582BC-547D-4A13-AC14-A7418A3AA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51255A53-71CB-4A6C-883F-416B33F066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07D7E82C-7B0F-4ACA-B1D7-BCA60DCC7E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3DA19D35-0042-454E-A9B7-1463C3B3C9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B357F563-D950-49EC-B840-0C3691F316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8F3CE3DA-D3C2-45D0-996F-886AABADAE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CF993C27-0407-422A-9EC6-0BC07B03E3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34DA50C3-81F9-40D1-B37B-77B818BAEB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2E002CE3-C90A-465B-863C-A866AF0B1D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71E8DD37-97FE-4E33-BCD0-050F1652EB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DDAEEA2A-1D5F-4418-8F12-8B79869BA2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23FD42AC-6BC6-4848-9F1A-6CFB638006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D1487901-D16F-4472-9F76-668D656BB4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1634E939-44B0-40BA-AAAA-17C05CFB9D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DDF28FD0-484F-462D-B5F5-1F670EC0E0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E9780E5C-C5D4-4DCA-A3D3-75DC3C5F6C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BCECFAF3-F1A1-4D63-8DBB-2A9796712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0B4ABF5E-2FF7-40BA-9A7C-3C33533E65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A83B5A6E-71F1-4008-9E52-4DC5D54CFB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2F45C66B-A11A-4BA0-8954-BF6F8BD33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B2E79685-6817-4A40-8C8F-D9DE9FEC3C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C9E0345B-AD83-4AB3-B59B-3010B0D00C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EE138D89-DF42-4C91-B9E7-AB731C35B8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54367624-AFCC-4834-B7EE-9F11ED7C55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7CFD2485-9A56-4283-83B6-8A59ED4DDE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DD836E4D-30B8-4CA8-8E75-FD37B9AA56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C66CCB77-21D3-43F9-8F2C-64B011F015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F603E621-92F9-4322-BAEE-DECBF5AE7B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13E04176-1F62-4961-907D-B21EBBF0C8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560F8B90-444F-45AA-ACAA-C0B06EDCD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A1953126-FC00-4C44-B9C8-57FC1AD3F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7494A1D6-68CD-4E4D-A38A-F8B5A545C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3B0C7740-5C6F-4C04-985F-C2B622FB44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62F037DE-07E5-4880-9DE5-65CA2E1E51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71A0B1CF-70BE-49B0-B767-316E6C0AA0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5F320F8E-2860-446B-8E13-AC7E3F0513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511A17E2-063A-4262-8B63-405B847086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D1A55C37-FDA0-4200-B386-F99A1B0B41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D7BD1AC5-E667-4549-B80D-5C3AC8C10A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A246C6DA-6EF0-4F95-BD8E-BBC77718E5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4C7F2010-84D4-4A2F-A548-631487198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D2D11768-F8A8-40AB-A5F1-472D2E677F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80AD8CAA-13FF-43D8-8163-2B2FA8347E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80563EE1-EFAE-44EA-B8E3-E5FB86E304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2B0829EC-1121-498E-B482-DCEF1F9BAC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085934C5-1B42-45CC-8B1D-499B3DA7C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23445F76-5664-42DD-B1E2-28F4289A3E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872BA3D1-AE14-49B3-9EC4-192B3307F1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09A662EA-AB01-43B4-A58B-3BB3C4E04F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91A036CE-FF78-417E-93AC-5938AC2916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C8B8700C-3E9B-4ECF-A374-387BE1481F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1EEC8C95-2C46-4A37-A995-2380D57F3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0323AD93-96BD-44E9-B3E6-5A69885AB3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ADD5A173-A45E-443E-8793-978CACD58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FBB4A256-15C2-4BED-8A78-10BDB6240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270F7D03-FC19-4137-8F39-61988EC647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91B44BB3-AA65-47D6-8A46-2FA9E7E41D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B005AF69-8389-4D38-95E3-F4FF606C1D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565222F9-76ED-4178-B283-23FC48E538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903BAF79-A8A7-47A1-9399-127C7F9B07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B400DD2C-868B-46AD-AFC0-2B307E984A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BED77D7F-3625-4CC5-A196-2621F4A674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3CAB8CBD-D42D-41B5-9126-421DA3C0B5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C764A9AE-1F2D-4FD5-972D-42CB1B62DE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5A34EAED-39BF-4449-879F-F66B36DC5B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D3DC2495-7604-4D52-BDC8-767BE6790B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FFBB7C3A-341B-418C-907C-3579BED35A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843DC5D2-D2F1-4194-94C1-F7C53A60A6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7183AB7D-F23F-4165-BD13-5E9E43A105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CF28477C-3241-400C-8737-9430ACAEA5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896572DB-307D-4756-980B-8689A563D5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B6589AD4-A0F6-434A-8125-7DD6AE67BD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D4C9F26A-F298-4124-B5DE-D8A860C4CF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931E7136-4519-4359-BD3E-740B21D9F2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EDBB0DD2-867D-4172-8489-E1A5B37020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1F5CE567-3FB3-49C3-8C25-82E6B05807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F9831131-FA29-44EE-884C-5C850AA8FD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7830952E-1E0E-4C26-8024-6AC0202F5D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41D9ACF5-3DCC-454E-9A6D-FAD2F10313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7D62E7F2-D434-44A7-9FF6-11EAA3AB05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92FEC142-D3ED-40A5-94E4-20B211A10D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F4B951C1-F547-41F9-B433-47FCF5B20B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1999C9D2-4D88-42C7-9BD9-176BBC826F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760DB5AF-748F-4627-B5F5-FD5CF8D957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6D16B038-79F9-4979-8941-489433A874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611860DE-99CD-4FFE-A8BB-63AE36B2C5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2D8620FC-BC6E-4857-8571-4BCFBDF978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BCB62A1A-CA5D-4B95-842B-B9B0427452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C3E9BA4C-C7ED-4B66-973F-F9FC94783C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C4C59EB8-B33C-4D8F-A1E6-0BDBC2BDC3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581EFDEA-38CD-463A-B664-5314FD2C4A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631BA671-45B0-473B-9BC3-2D19B194E1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446B2DB8-8B10-4E30-B9F8-CA78ED8640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857D2F94-33A3-4D34-9B04-DDB9DF0EB7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45AEE197-BC87-4DF9-9320-11972A99CE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9C21F897-2FE6-4ECD-919F-E58989C2FB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BD9E784E-7804-4795-8D76-B5B2B5C027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2BEF1380-FECF-4383-954F-E6D99A1CE0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1B3D7692-5C28-48F2-A855-0D5B1DD7AE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FF6F72B1-3993-4184-9662-A967EA7154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D94071E8-9724-421F-81DA-9D41A56BC9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D7F8CE81-8123-4CE0-86CE-574557CD64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0D280C33-D2E3-4179-A148-1BD6BEDF5B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E9226997-3D7E-47CD-BF27-C31C79B436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1182BA1A-CDB5-44E3-BF3D-53A0555628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D2640E42-2900-4B2F-A2B5-16D85553CF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21435818-8DE8-4DA6-B4D4-027968B35D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EB330D7E-BE7B-4509-8CF6-5468C09D8C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916EDBB6-73B5-49DA-A224-4C1522FE27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7F222A12-BFE1-4CB3-BB3B-9F326E5AB2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64D460DC-420A-454C-A900-29527F00B6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5357F139-5FDD-4F30-A274-3053E3A37E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38015B0D-2706-4E33-B846-48069F6ED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764BD784-EE3F-44E6-9C54-E36123E7E6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7F02CE6C-C207-4260-9E1D-CF107ED336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B74D3B4B-067D-423B-A1DF-55895947C5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C59980F3-96F3-499D-B1F6-AD51EF8C12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5DBA5D1D-A634-4224-893E-17B4FCF5E7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EE2DE749-FC01-459B-96EA-A6E0103602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8A44F664-C2F8-4D7E-86C6-B6C38362B9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B3CFD527-9C76-4820-944D-731688FBB4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F1B57566-E77F-4C7C-AB8E-32242931A7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49001E00-1B46-46DB-9B63-45374F21E2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2B62DF23-1A60-4C2B-A840-B1492A66E0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0338C7EA-C5E0-42D8-AC4C-3895B9D958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3BABDF2C-D508-4276-8191-C1C375713E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6AE44300-D241-4A6B-A0C7-166FBB81A7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A1CAAC14-4EC0-4040-AEA4-B2FE82E293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6E9B4108-7177-48B9-9B71-4C26C0215E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1FCF9B4D-6AC9-45F8-AA4B-FCFBF18C7F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88DEE0CF-8549-4838-8F46-3C6FA63D8C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2E0A2B7C-D8DC-42E9-BA0E-5A14E3AD59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6621342C-4AB7-4E40-8823-5B3ECA2798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B466EBAA-325E-4360-89ED-BA71919357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9ABF6612-81A5-42B3-A1CD-3885B08501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F4070D97-A8FE-474A-9A9C-6AA528F81C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198AE474-8331-4145-9863-D274B5E2DF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B25500AE-EB31-4BB0-841D-85A0B43537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094FFCD2-E436-4057-8475-563394B114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331EB168-6241-4354-8790-1770D11546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BECB0983-FAC1-4B4A-B580-B5BDD0D325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079D8244-430C-47E8-90C1-2276E5AE8E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F90AF099-5699-45C2-B45B-EFFC94BD2B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5DFB0D6A-5E72-4CE5-9F08-DE153D8846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62D0BD97-3ADE-4C39-BCA0-E92514A52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F82E2B12-2B9B-4E4E-B371-BB6D912761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11BC76CA-629F-4275-8113-77EB2A4BE6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C49B1E3E-E4F8-4F41-BCAA-AACA0F0AD3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B85B2839-D3F3-40FE-A0CC-6E3D0E9E5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2524FA48-02C4-4AEB-99F8-3324E9D14F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F1F6F6DE-49FB-41F9-87A8-45C5817C42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F5730F77-580A-4E8D-928D-B438F8D8F2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B5436FFA-1DDF-4808-8D46-41DC510DCD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81A38FBD-9530-4D8E-BC2A-7933CDFB20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143E3C93-7CA9-472A-B531-1DC264DDB4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E4EB9919-DFFF-4CB0-9FCA-7A7599D83C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56CCB625-ADD0-4BED-857B-1A75D1B997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76389EA5-EB3F-4647-AD9C-24BB0A1466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2450D939-263C-493F-AE33-01CF882BD1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0901C2F4-C23A-4332-9576-7F0B33F645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23712451-1693-4D42-A954-027F47FB24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F3A1DD44-8EA2-4562-A0EC-6E80A570ED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507818EA-82BD-49C3-9C2F-AC5F919A55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87123CED-426E-4D2C-8719-191FEB773B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B983785B-CFC3-42EA-A3DD-23D600D3B0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C5645311-F667-4073-ADC5-E8A5CEC9C2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97CC6657-D05A-4147-B7D3-3D98643C55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C099D015-0C6F-4FCE-82D0-4E4D155DFC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A12F7B1A-A36D-486B-B34C-3A6707D0FB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8C319B41-0F49-4A99-B82A-BBFC88CFE6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9517C33D-CDA9-42F1-BB56-AA7254E8FC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981DEB46-3F8F-4549-9ADC-2BA3E9A50B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8C996FAB-8B0F-4344-8632-F27B9C9EB7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D4E8091B-7758-4B40-AEFB-D6C7A1CACB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A9E42B88-52A0-4C19-B083-B9F2A7B050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75DC2642-5739-4832-8C1A-D634F14E27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1AA74212-1C39-4A29-B31C-01DB921906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1198796C-FFD4-42FF-AF55-71D4CA69EB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4D0D7510-D374-489F-9C21-2BC4674FAB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217FF31E-33DE-4341-8F66-92D18F361E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6B979CFF-AE89-482B-9A91-FE8E3A1E3C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E2172CCC-14FE-48F3-A875-742B2051E9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526CF9F6-62E0-4EF7-8B54-8663B65644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E32FD47B-B214-4B0E-86FF-7E9F50B4B8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5C98DAC1-5EB8-4B82-B252-FC9376163C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89726B14-BA8B-4A26-801C-D12E89AD63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6372CCEF-D751-4CA8-A6A3-2EFA0E4D79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01C195B6-407C-4ADC-9990-25B321E754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53AB0CB0-2673-461F-82E8-E1F972EA9E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294494E4-8DFF-4ADB-B3CE-E74A9B38D6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A578F517-CBE4-4C8F-B8C2-95359B0FA7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4CBA33D5-3FBA-445F-AA47-559AA0CC31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41A377AC-BA2D-4736-A8F5-90DA6B1BA3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CE3D8B35-5278-4589-800C-0FF38E940C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41D568DF-824E-4D9A-AD8E-73E83CD1DB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C2100759-0923-421C-827E-97142A72DE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2D5ABF2D-92D2-413C-8990-F63C967129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28664399-4A6F-4CE8-9B6F-ED27EF0431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9ECAE54C-9790-4E26-907C-27B991BD88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718D24C9-6DFB-4DF1-992B-E82DBA5218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DE54C151-AB78-4409-960C-1C9E5989BD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FAFA1024-76B5-4119-B1F7-236266B8A2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CCDC2D9D-C9DC-4088-AC04-FC287E735D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175A327C-1940-4115-9348-2127B2C269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FFB4E7CD-5C71-40CE-A108-8928681080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6F52C3F7-37D8-4BD4-B22C-D5FBC1E377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FE6A5A3D-6168-402C-B424-5FFFFB6AE0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B28ABD92-83C9-4EA5-8E3B-5915220DFE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10924928-8D39-44EC-BEF1-29C376F019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A7754629-1159-4D2B-BDFB-38BEB5C7DE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CC0D9CB6-C905-4FE2-9050-478BD1CCA8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4A993E3F-3D23-49A3-A8B6-2E6EE9A492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EC79BA87-013E-40E1-ACD1-721464A86B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81827D2C-664E-4BC4-B2BC-464C47ABF4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6A40971F-82A6-4D62-A322-5888075268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95DB9E43-7F0F-433A-AFFF-94B0E0B802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C3E2FA5C-B6D2-47E9-916B-899E9F4F7C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193D4D59-F708-4DEC-8F31-D3284B77E9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1C38A262-99BE-40F2-81D4-D22EEE8F09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9E955BF9-C6C8-4530-8D3B-B4038661BA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840F110E-3B9F-446F-BF4C-1535942A76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9EF819AA-D26C-4CF7-ADE0-9D3BC01D9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6A3C7C05-D786-4565-96BD-45DE6C71E0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6D2D8824-2A9F-4CEE-8776-1634EE3F5A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4385DEB1-A322-44B7-AE9C-0EAF651425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20E73414-2310-45AE-A2CA-8DE6919243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8C922763-C343-43C6-902B-20845921F0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2A399CE5-713B-4183-AE63-83AE45141D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77A7719B-C6F9-4E6B-820C-3705020BE8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80BD770F-E6B1-4939-8581-487D36DF0A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48A99115-577F-44D3-BBC0-185EE9F566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28F83C4A-6493-468C-9698-740821D52F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CEF08CD5-045B-4DFB-A957-83B29A8135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D3E94D50-335A-44AB-B144-56DBB490A3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FC88E98F-1A0E-4B6D-8297-74D6482D17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7BE7063B-FC22-464A-8B0B-9F68DE7960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A28E71D8-EE2E-4EAF-9A47-44F3B93E1F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2FB04084-AADF-4B4D-8505-30527FF2E2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9FE9D4AF-DC5C-45F2-BF91-EDA1FF40AC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027C032C-4F83-4E9A-B028-EC25C6B9E4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41D9C5C4-5230-461B-94D5-311026ABCC7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341E4D66-25DA-4EEA-9900-2CFB101F5D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1C074BEC-827A-41B3-B79B-0BEA0D4169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B115B22A-C335-4C5A-966D-C3286684DB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737818C4-1A38-48B7-9FC0-A8AF79A105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2FBCE79D-684B-4BC0-9CD4-2D253AADCE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AE68E65F-7254-4506-9A92-3CF247A7B6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ABD5366D-5315-40B6-B8DD-F906C43CAA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16419DC5-FDC7-495E-9C72-A253F30E2E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6614C295-6909-4691-BFB6-CCE8A59718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9D705E9C-A87D-449B-9328-F1139C58B0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D977ABB0-5343-4C44-B1D3-2478199DAA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B048695A-E02B-491E-AD20-DF10EEF44B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C33C0985-0C8C-4C03-9135-91098E6EF9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79607403-E637-4FDC-9380-6814FA5037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6958290A-F34A-49E9-92AB-79B8F2EC12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0560E4D9-47F7-4B9C-A83B-A66E07BC19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3678D403-AEB1-4269-BE26-C2FEDFBD30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DF77DD87-F700-4763-BECB-5B8854284F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6B23FB9B-AD40-4842-92BF-DE148A74FB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DFFABA79-74E7-400D-BE90-A4DDEB2B7B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D8DAD4FD-DAD1-4FC0-83BC-C68C2B76E7A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A9781D0F-AAD4-44EE-B4E6-18563293C4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96320AE8-DC98-473B-A31F-4FF8BA0943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9C82C8A8-A6B2-4B36-BCF9-E7C0A06C30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4BBC49AD-4EA9-4D1F-83E2-A108F16606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6B4B4FDF-8A19-4413-AA45-04595D6ABA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D3613A0A-9756-4DE3-8D52-71899749F1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71A282F5-ACE3-4D93-B252-DC0F5A195C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72A8BC06-9733-4BFD-A5DF-E35AC940D6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07810947-1C00-4FD2-8DF7-713167BB3D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78569996-AB7C-4C03-B2A7-76C2B3794B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A0EB180D-8F4A-4B5B-BDCA-354D3252B4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1D46537D-60A0-4CAB-9162-0398B17A89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0FD6F1CA-353F-4019-B38B-F8106F383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223E8ABA-44D5-4100-AE9B-31B976B92C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BC36B9CE-CDA1-4416-A880-B9EEB58F7B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3055E670-3011-4E92-8AFD-58A4E3E835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865B2CE3-EB71-400E-88D0-DB3CB23E9C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D463200F-5441-4647-BA05-6BCB6BDFF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2A6E8BD6-BA5C-4889-B012-74856D7E98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33F18FF2-C83E-4976-98B1-99D0A0BB5D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4ECA144E-8A1F-4B32-AC65-8F3ACD7878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77B36C62-5CC9-4607-B6B5-C82D09BAAE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49CAED57-F57D-46BF-B040-78E067636E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575C641F-15BE-4DA9-8C1A-37437976F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84051583-9E2F-4224-9C38-50F4265941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77C063F1-9E75-46E2-90FD-7855C0B20F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C097BAB5-3790-4052-8398-2A6A3F269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480CFB71-DF5C-4E9D-B750-A894285B82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6E19355B-D338-424C-BC22-9F0B4B029E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6FB4C16A-A80E-42F1-A8C1-4A3EF000CB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2370027D-62F6-4A17-AE77-BA97826A0D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C41C5DE0-2C77-4B7F-87D0-513C094301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229441B3-CE58-4046-8C90-BEE1E71F3B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56295F74-02A5-487B-90B0-BCA0DFDF92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CD04AE0F-E878-4F00-BA15-9CE69364C5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7F06193B-9246-45B1-92EA-5707F08565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6C7B4696-DBA5-4B8E-965E-6F2A690DCE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5F8B2F0D-FE93-449D-8A26-AF38C54065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BE73A213-CFC3-4658-9637-018C3F6729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13965A17-477F-44AE-AF17-48795B2AB5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F74BFB5A-5BA9-4DD9-99AB-2F2C3D4CE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4FDB7712-1156-4315-AC08-0AE62D849A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6A3D162B-C587-4023-80BC-4B5525E4E0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FC762CDA-EFCD-4260-9067-AF2E65B401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584E850B-22A2-4779-8376-15428CC295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3306DD1D-66BB-4113-93BB-CF7B142263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218B2818-3487-48DA-BFAF-E508EC408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E635B0A5-7954-4D58-9B49-0CC3ED92B4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2C562B38-04E4-4C43-8708-4FA8C42659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17796979-9D64-4DC7-9D21-C8C33EFEE0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D3DD1B0C-F624-43F8-A855-B5FEB2E740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F25FDD50-E3D4-4BD0-A6AF-4CF8E3B10C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66619B68-D286-456A-8BB9-7DC924BC4D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DFFCA9DC-0BC7-4074-BD2D-234B673B1C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1E8FFE0B-A309-4440-9BF3-B5D3CBA1B3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064B8495-4471-4E51-ACC7-627E07AEB0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A082FDA8-314F-401B-B0CB-12DCBACD5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E34038E7-D92F-477E-8E8A-168BD55BE9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80ED6327-2269-4D2A-BA01-B567F0825E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10619E2F-E667-4220-8B69-2AB18BAA1A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CC12AFCC-A9CA-4501-8D59-3E22A38079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7B8BEDB3-A0F8-43B2-B10E-D60B05547A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DAB82C8E-E121-4F64-A246-0BEFF941CF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561450F2-D595-4663-994D-919273C98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8F4AC500-CDA3-46E4-ADE7-C8E1D45D6E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68EE4732-B908-40A6-8572-971F902DF0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A2779C13-8BB6-4D1C-B396-05A99E47F8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D02D2D3B-0226-4908-B657-9E48F3B4F5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75F76094-EB31-480A-9DF1-8EBA4BAA8A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C7836A29-A0DC-4ECB-8605-8B5E78206E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C6890C8E-4A46-4751-AB89-6224FF2D4F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653D36E7-0995-4B60-BF61-1AFB97A08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6AE9BF5A-2AB1-4A83-8110-6B398F5F49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9BEF4ED4-F846-46F9-BFD4-C470D2F69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5E1C370D-D741-4B18-BB6A-066BD3FC56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8BBDCF68-2483-4E8F-A5B3-D7712BFEB4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EA67A82F-38FD-43EE-B775-F8E20627A9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7F85449C-91F2-42D7-BA90-C1EA91E91E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DD28D821-81FE-406B-A75A-BDD049F638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748ED744-30E0-4601-BDB0-BB5D2861BC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420B1048-C3BB-42F5-819B-8517D91D69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5C7DCE2E-A221-4081-B3D6-D3E2E9EA56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8584B670-9355-456C-B50E-458A2A43DC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42DF61A4-43C3-43FE-A032-44E642F418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0DF4C585-4935-46DC-BCA8-646EC2E369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AD5AFE76-17BE-4F56-986C-0AA1D04EF6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4D8F6C33-99A7-41C7-8C12-6496E6275D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15AA7529-43FB-431D-9B44-249AAF7F9C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9F8FFB44-D8FE-497D-93BC-5C6E3C1CEC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16DE1EDD-D91D-48A7-A6E3-E28853EE99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622666D7-E1C2-48CF-9B36-50D733878D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A5CECD56-6310-4E2B-BC4A-BBFCB06621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190EDBD4-8C20-4A42-BFF8-D7B736762B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31428EDC-61BD-44C5-B2E8-BFA6A6D84E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DEB96D12-D22F-43E8-944C-8F4BDC38F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0F41C35E-8B14-4B0F-8F46-023476A175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603FABF1-B166-4EAB-BB14-27DEB19CAC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E68B0C87-E1C7-4F97-A3F4-9DAF4CA104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F656D64C-2301-4BEC-8097-EA99822B97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C66495F7-8454-4078-8BE6-A70C316E5D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43C09165-EC9F-4967-A9EC-B370A9968F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B10889F2-7BE2-4109-9F85-0E17B2CE55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D033558F-DA9D-4BD0-8603-5925920746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F546DF83-AA0F-4D19-81F8-283F056B91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77B10357-130E-4B28-8B34-D0929998C8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660BF9E4-B287-4140-8431-8DD1E7CAB3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5F9AD807-9A20-41F6-8FD4-4D5AC008D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2A0E6DCE-578E-42A6-9EAD-C08DE4D6C4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155448F3-6C2F-4319-B8FF-190ED3F01D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62572AA9-46C1-4EE6-8FB6-91767FF90E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CCD517F4-8CA2-4933-A731-F30D2392E3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32D16C34-BFB4-4277-89C5-A6119946E0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47E94817-4C8A-4DBF-8729-5B307B070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78A35468-8733-4017-B919-AF9940753B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8C9A2247-670B-452B-88A2-9E1930C0CF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E4597589-359B-4D74-ACB9-8CF8E313D6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A363453C-D97B-4246-928A-20D28FFCA1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65BE1F60-2AB1-46B9-BBA1-9E321A2D1B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A8F051B9-8652-4792-9A52-E4E6B9393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4DADE71A-2746-440B-BD81-A7F45A4C90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25CD3BA9-3B52-48B5-9D60-D78EA42301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9C295D71-6703-4031-BDEB-70D7E54084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07D3167C-610C-4610-A876-5846A0889A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0B0BAEEC-8268-4D46-848C-4DE3BFA3AC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2BB21B1A-34C2-4770-A5D3-DE277582E6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668AFB04-E13D-4C4D-A8DA-70B5343820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995D9E47-E8A2-489D-B7E1-BDB20C3EB5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2BD15D58-BC4B-4FDE-9829-AD5504A9C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39CB8855-5CD5-4C4E-A352-8110C19188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ABD93FEE-3857-49E3-8D6D-E5E55C6500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BBD4B607-FFB0-41EC-9931-895240DC8D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3497A887-76F5-44EE-8B65-E36AB081B8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A3339F19-DBB6-4E87-B680-7C1373AFD9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5BD40673-AC63-4104-A820-7DC3BD3E4D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A0FB167A-6B8C-4155-BBD6-E67B3512B7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5F48A850-79DC-4B14-93E6-E427363AEB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51F5739B-3E34-4268-B7A7-8B559984A1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5AB1F9A2-3117-4496-9AFA-7B71CE2181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967976F8-255B-4631-9307-19D8F96C70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59E4B45E-47BD-4BE3-ABFA-8276A18D6D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B40DF5A5-AF8A-4900-96E3-C397E89589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BEBB6D4E-F489-40A4-AB15-ED8B41E89B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B08F6793-9021-4821-818D-C0111D4586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053EA157-2956-4248-9BE1-85C0055EF8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45823446-FFED-4FF6-971F-3F094317B8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3227351F-D0E4-4C32-866A-626E4026FD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3D0F3EB0-E5D6-43FD-B93B-7FE67B58EA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68ABF680-C0A3-46C2-B143-29FDE6F739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9DD1F3C1-09A1-4445-BC34-B166EDBAC6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1B1F87D9-B422-477D-A432-80A4E57074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EEE6C526-DC02-4AF2-AC0E-377A17DB85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F1715AA1-9861-41D5-B248-E2920ABDF0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C086E1A2-B230-451A-9AE1-CCB741E994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E236AB73-BB33-4B34-93D1-F01F6F7A77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4B8DC48C-469D-4E1B-89F9-777111A639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4040E0C7-C1A2-43F6-B985-16931C683D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746EF3B0-D672-49B5-A63E-8A32710E1B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53985BC0-46DA-484B-A4A4-05DD72AA52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924215C6-49BE-4F20-9CE1-EA230809C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FDC6EAF1-521C-46AC-A65A-0675480A99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8D055BD8-12D0-41C2-B732-4A6FAE795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E3A78044-7B3A-44FB-ABC4-22E4E8680B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36FB793F-780A-4DE5-B511-E4E449636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1C667C73-D480-4FF1-917F-E65F543D83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7F4B0751-DC45-4F9B-8EA3-2AA2BC2927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8E6656A0-902E-45C4-B160-F3F5E4720F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1C85051D-D973-4C51-8EAA-4B80467700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CB4DE685-1B6F-454C-B849-33F2ABADCD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F3A1877C-75D8-4E23-BD26-AF5A8964F7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6E1A10AD-2463-4F4F-BC2F-9EBB0DA98A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739D8402-364A-41D2-B607-06E24BD9DF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64D1C154-8DFB-4E62-9C6A-21DD1230FF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D49949B8-97E3-4556-8513-E0D39C6726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442B3BF5-EC75-474A-9296-1012EC79CA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51C9D5A5-8AD0-4981-8C98-331960A1FB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0889A423-26BF-481A-867D-10946B391B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53D97742-B87E-413F-AA5C-5CAACB016D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499CB869-1ADD-4A15-941E-A174E42C4E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766685A9-B942-470E-BD78-FBBC56F9AC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BEF69AD7-2BEE-460B-999E-047BEDB2C1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E53CCE0E-29D1-46AA-B1C7-E4C232AD60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584B6F5C-736E-4586-8B9C-9850A8A418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9FDCA677-8464-4E75-BE8E-C07BD2447A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290B9C60-85B7-45B5-B588-74EFC71289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F9246CB9-DEBC-47FB-A5E7-A4F14EAE9F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8DB3C025-35FE-4F1F-ADCB-4D445F4CC9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C1E63138-0FE1-4FE1-B444-78ACD0B22C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63B562EA-B01A-4891-8BBA-482F31A08E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D3A2BBBE-80BF-406F-9B47-2DC923F69E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64047409-2C2A-4927-8559-5B08DF47A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FEA834FF-AAE4-4509-AFF4-6DB85A5D78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DCEE89FA-CA19-466E-B755-C5B8254CF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EB59E653-D429-4474-8BC4-82F9D0CECB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BB4ADB55-CBBB-47B7-A2CD-35FB5E7FB2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ACF9A91C-3C41-4A7B-9056-986EE6C951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DDAC6115-6A96-45A4-AB85-53CCDBBF12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1D0D85DB-BF6F-4AA3-8D24-1023DD929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5B779BC0-4F15-4C06-926C-D79F5BAAE5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DDD1EED6-1575-4449-AFBC-C04B2CCF59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CF359ED9-5973-42C9-98CC-036030ED5A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1047C5D9-64C4-4D54-ACEB-7632F9C96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A52B676C-4FA3-438E-8303-D70F7D6C60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A8CB23AD-3FCE-423C-AF4F-605CEBE0E0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A47DBE83-5BD7-4A18-BBA4-94DEEC4C0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24582B1A-4BB2-4EC2-8609-8F2F032CBC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DFE3016A-BDAB-4E0D-909B-5E91BBDA87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747E8E94-1A99-4A8C-8CF6-2FF1CBF218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0B6D14A6-E007-4010-94E5-1944E9DBA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ED0CF81E-2A7B-4A26-84FC-4494411FB1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F83FABBF-67F5-4363-BA15-FFEB5F9EAF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C63A7EBF-691C-4C5C-80CD-F81266FAE4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5B30F6FE-C298-418F-B2F9-DCBC5344AA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5B111922-79E1-4F9F-B4D3-30C2FD2F2B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5646C2B6-97CC-4E99-9CDD-E5DB9941E1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D4580F1B-1BEA-494D-A080-BEEE7BD32C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0ACBB98C-4918-4149-9044-69D2B0BAF7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FF7C0F1B-973E-4910-99BC-DFAF9F2DE12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A63B3681-4B77-4E88-B99B-C951BB2B37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25815D3A-1037-4F64-85CE-89B737C820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55BF7685-2E7F-47DF-8473-BF9CC8D39A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B61EC76C-1471-455E-987A-56F626DBD8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B5E25793-C9A7-4DD6-969B-B7672A9C5F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4E66EDEE-BCEA-4B46-A7D6-AF4F0B0A33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608ED8F6-4E21-41AB-9917-B6B804270F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72F19E8E-3EE1-414B-8C42-A72FEBC6A8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28DA57AF-73FB-4ECB-9F8E-C2BFE52CC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F75704FA-0982-4267-A2F8-09FDE22EC4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1CA6C721-8950-4983-B0E4-7C78731FAA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2F5CDD79-0AA7-4A0E-A2CA-1C0E376096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38AA8196-CA3B-41A2-ACAC-5841579F13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15443118-BCAA-44EF-9B7E-DA9E5D10DC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9D1597FE-F312-4744-A89B-77CA926099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EE8FF0EC-23D7-4D61-8F61-F9F0B9DF64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A41FFEBE-6167-4C70-A85C-8E1DAEB9AB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A15F2501-6D32-416C-AB51-CE1FC0B040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C3F22B90-5DA1-4CD2-BACD-07D771B56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B50782F0-3463-44CF-8613-AD5492F34C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59CF9A33-38CC-48C6-A092-48ED8A35F9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F4FB0FD7-5826-4A20-ADF5-D33FC2EB44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C7646FF7-B920-4B9C-8922-F79975D846D7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41DDA5D8-FE0D-4068-B42D-52DC50FCFB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FB53388A-5792-4B9E-A74A-16EA8127F9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29EF1F9E-B4DF-4031-ABEC-DCBD5F8870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D40CCF08-54BD-478E-AC49-09A8F8D5E8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9805700D-7F01-4E50-94C7-74C0A16EF2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2300BF65-18F4-4F09-92E9-AF8BDCF4A1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9B6F4EA4-49DC-4CE3-8AD5-AFDB7F50F7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45CDCF6B-1F4D-432B-8B15-1C546A3AE9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63E52E65-3260-4FD5-90FD-949ED1EE75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492B2780-D1DA-470A-8D8B-0B93F4E08A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82B4B4FB-746B-4EC2-8A93-BE2B883921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9A05AEB6-4EF9-4306-AE8C-76B1E6BBE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7E1476BB-544F-4D66-90FF-DC3FC98A9A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14EAEB45-44E4-4373-9F3E-E258401FB2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93298667-BA0A-4449-8009-6ABF0E3372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E86296F8-69F4-4585-AC46-6E55A0A739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9E011BAF-A3BF-46E5-9800-CC5C8FD71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815E67EC-31F6-4FB1-8796-AEA4AFF3FD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5DB719D3-EA7C-4A90-B856-A1C610F9A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08C08414-4354-4160-B55E-87D636CA92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F7ABFA4F-91A5-4361-889D-12153176AB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89DCF90E-4E2B-402F-BC03-620A7D8E9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610FBECA-44F7-4B6B-8356-2DDB7F5FAA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EA7BF086-8C9E-4C78-BF6B-1A84AD07D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ED840286-1492-4440-91E0-0DA9D59161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4FE829E2-E4F6-45BD-8F9F-7D5EE2CA93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4D6A0C13-C627-4DE4-AA7F-BD8DB97A9A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BAF576C7-AE82-4868-A764-499159487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99BC59AF-9D6D-441C-860E-4E889C92B7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C1149B65-E1D9-4AF9-92C9-6BA1C47F1C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5C530D33-7181-48F1-ABA1-C18AD81B3D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67845500-23D9-4F25-9C60-4A51E23185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83781E89-5848-4871-B83A-3EC4DBB161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3725F69E-E80C-4EE0-B337-7E1E890328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5BD68DA1-1CBE-4159-B9C5-42EB35148F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666D051D-C3F5-4FE5-85D1-21E8EFF074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CEF1E4C8-96FA-40A3-820F-A68BCED555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8DD22E65-D4FF-43CC-B4EC-1F8BEC2278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682121AA-08FA-4D8E-8885-8945A2589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9804B519-7F41-47DA-B893-85DC10DB8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D31C3E24-0F2C-4F4E-A2B4-F418F6472F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0B32EBF2-EAFB-481C-A3A7-C6817F286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ACC84D91-37BD-44CF-8D20-43092EED81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B8EE5FBA-0DEB-493A-A771-88B5D9A26D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789926AB-6238-46A4-91B8-C387680651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5E71A577-FFBB-413A-8CF4-C90D9F67CA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BEF494A6-F3E5-4079-A74F-39FE38FDDC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D0E6F696-E718-4BFE-86CE-6CCE75DDF1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142AEFD2-92E6-47BD-AAF2-A6E4426F13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5C6242CA-91E2-4800-84D2-2F694796DE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8B8854CB-CD74-4FA9-BB98-950D4645F7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5B24BB29-CF99-4D9B-BD16-11D41F3342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DC96A660-6DC2-4B87-B7E7-966F67D5AB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5B197584-AB80-41BF-8956-2F869AEC6A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4571DDE0-3BB9-44FE-8DA3-7D6CEBA6D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2AF2F340-B94E-46BD-854F-DD80F8B899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43D1E8F9-E856-4A36-9259-B77B07DB47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208E3DB0-4B94-4160-8F9A-3BE2FEADBB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27510D6D-E387-4B7F-969E-40F584D9EC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5EC91AA9-B62C-435B-B26A-E67BECD293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1A447EFF-8137-41AA-8A44-8631567BBE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2131CE43-AAC9-4343-AB12-43985BFEDD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C01D964D-E2AC-4C8A-90CD-9E6039E549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2E2C04BE-8AA6-4EBA-A720-EEBFE0BD2F9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D32DAD4E-EE2B-4644-9BBD-C6E0499280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2C7C8704-953B-4515-8349-62AB21F6FD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0D5EF223-0E93-4FD3-A2F6-58B3730A55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7C2BB82C-894A-4002-9B32-79487D85E9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3BACF00C-9273-46AE-BF3D-06E5A1AC2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37385C41-78B5-4083-9858-7DE7C66BD8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D90FFB55-48EF-4668-A009-42C91E3BDE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5CB73D98-5955-43FF-843C-E41C6083DB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FD5AA1BE-8A59-4916-A10C-33A2EDB604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857A9080-EE85-48D5-B710-5CAA2B311A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B8F80A85-71CC-49AD-9E13-174A097BD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7CCDAB48-84A6-40C6-AC00-A634C375A9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43570D03-3E0B-4B62-BB8E-A47E52680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9FB9F8E9-5449-4DDE-86F8-D7DD85BF8F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35913DBE-017A-45CB-A659-50A799B5DA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4E104DD4-B729-41B0-999E-D76A26BCAF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296CA249-591E-4E27-8908-41C588FF00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790EC83B-199D-43D5-A72E-F2EF635A88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3C3DC98F-91DF-4150-8B34-0062F155F0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D7F2F201-6871-46AE-B353-1BFDC836E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C5DAF347-1C3E-412A-906E-179565B62A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5395FF11-BC3A-40AA-B121-336D0A291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FD4163DD-DA79-4BDD-AB95-B0C23FFCEE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1C4AE7E6-F05F-409F-A7B7-6D33C2E44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71D7FAC5-39C6-4CCE-934C-EE91F7A859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80A7DE50-09B3-4891-8C4C-D7939E5F0E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4780346E-FB67-4735-94E7-5B394CE35B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1D3F69E3-5CB4-4628-B330-1A85573D67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8DE9AF29-D8AF-4D69-87C8-8E6FDC31FE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650F5039-6940-479F-99A0-6DCDE29145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470C55A0-89A1-4BB8-8158-9D2CE9C47E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9A5B4F0B-C814-45D0-9F2A-4B580E1991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C59032BB-9DE1-44E1-803F-FFDC3AC7D2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5A17FE9A-2B54-44C9-A0B3-567D85DA76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F51A4EA4-2385-464C-9646-F2EF66AC46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A9FE2A3B-63CD-4BB1-A226-B418BCD088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4A64BA83-9538-4FFE-ADFD-9475E02464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3DFF1AF6-C2BA-426C-AFEC-7C65589CA3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F839CBB1-3DC8-4B61-96CE-69E3068D14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D39B4BAC-9223-4B55-AC7E-AAAE7417BF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5A7E3F9A-5FA5-44B2-B24C-93F53C6718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0249676B-CF89-4A08-AB99-3E8CF79928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7CE641DB-99E3-413E-BDA6-E44B3FE792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686C7821-FFA6-4C77-91B0-FE30A0FFAC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69E99F54-08EC-4EE2-B254-8934910C16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E6AA2DEE-F954-45A3-9622-24B21A9872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684FFCBB-BBB2-4235-A4A5-009E77E516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059001FE-C913-4A1E-B17E-AFCBAFEF1B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E221502E-1D03-4580-B21A-DC03BA4C6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9F94BDEB-6C82-44D7-8FBC-1FDB0EF908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98CD718E-6327-4A88-A68E-314C8B95C0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79B3519E-B71D-4E27-AFC7-1D1F66CE1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CE852023-C8CC-47AB-852A-24BCA0DF1D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9A5C28A7-0D29-47E9-9DDF-8715B2BDC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1CAF0E46-0527-4510-8A31-B2872A925D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F6317581-6BDF-447B-82E6-93A0B761B6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BDDE17AB-F308-4F61-BF54-7DFE0E72C3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FDE32C09-BA78-42F4-AD84-9A15172768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C48A4498-7DE3-4F3C-93A3-6061522D9A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9798444C-3206-4D39-A95C-AA8C06ABC1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87D16BAE-7BC6-4185-8082-C974CF1D9B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482811D4-100A-47BA-BCC9-A0AAD47665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9030D881-CF77-4334-942D-3E56A1F78D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772AA30B-7E2D-4432-AA5C-36DE9D2759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30494C72-CAA7-48FF-B7DC-6E9C2CFF79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88CEECE1-C647-4AE0-820C-7909538B2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4E659BB4-D0C4-40EB-B46A-E2E7899ED9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978B485D-8E28-4BD6-8B22-9C0FAA769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8951E72A-367A-4ABE-9252-CD9A4EA3E8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4CA81BBF-4A1B-4419-8364-18E9C9E5E4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835EC580-4CB0-4CAB-A38A-C011AD5DAB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6B7122F7-BEC6-41CB-93D6-FFAF1C5A1E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8A241483-02A2-4A66-AE7B-DD44A29101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EBB5DD55-07CA-4235-868D-93732815D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FEF95455-F687-4630-BD04-CEA75EED3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3A6E6657-3B93-4B22-AD93-7CE544F8BF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6AF7E483-3445-4D5E-9531-AB5A2A23AD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4CCCA025-2F16-4F08-985C-72F02F93B6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61D26CEA-D1D3-494C-AE88-C3139B8D2D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13D7F94E-5882-4E21-BFFF-E88A2DB531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52514988-280A-4290-B961-1D1719EA8D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8430350B-0107-492E-8447-8F8B54F15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67D759A4-15E3-42DE-820F-AB701D0951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CD1B25E5-4348-43D8-9AA2-CF0CFA10D3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E9A966AC-1608-4BC5-AA2B-C5D9121DB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4C9CECF4-B414-4ED7-BB40-59B32FD0AB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BB2298B7-191D-4843-B4DA-4DFE9EF190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00887492-6920-4D71-9F1C-1BFBB69F35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262F0307-F539-4E8B-BD81-6585136AB0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B6464488-27DF-4229-A47B-C8CF1C5AB3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3C0AEB0E-CA02-46CA-AD37-A64F921CAC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22B78886-B242-474C-BAF1-1178C0CF5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7F5C5BAD-FB4E-48F4-A832-E0D7CBFCB8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65914B99-3B3D-48C5-A4F0-7BED05EE22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64D6DFFC-2A0F-4296-8290-6BF1A2CE56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2FC0D921-7FD1-4892-A408-BCE9764C70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850BC2A8-C116-4EE7-849D-0CDEBBEB56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F055E9B1-5495-4FD7-A29F-25FD1F9A4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0B27EB40-8EFF-4305-9FD0-10C9FCB6E0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DBF7A5A2-1508-41C5-BFCC-905D1D4663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1C685DB8-7914-43C3-9401-D32F229BE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932BD80A-FE9F-43FA-AD6C-557269C10C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C9FAB71C-23D8-4130-BD92-1FFCEF58C1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5066B98A-7B0B-41A0-A72D-76DBFD3ED7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D9163C8B-0FE7-4620-8C69-BCBEACAE95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DF2B4DB7-3B0E-4D7F-8605-1007C3CF49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B5A0DCCB-0D70-4388-9B97-F055DC3C63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7541DA0C-357C-4169-B6A6-0180D6E63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1F48EAA2-6245-47E4-9DA2-4704DA9EE7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B6769719-38C3-4A29-9544-ACA4BE0E5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E4F216FD-4B7B-4800-9223-7035786864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F8253CD1-895D-4A49-B21C-4C27C7CC39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18055E20-4BF0-4E85-A621-18A050E1C8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0D159667-F49A-4E5D-A1B8-32599693CB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57018DCA-D023-4A06-9E61-9A2273DEE7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B8A6A7A9-C060-4A7B-A046-4E88E1B7D8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C35D7F84-12D9-4D99-91C0-5142D01B68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22423486-5AA9-42D0-B7BF-400DA21497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1D2AA86B-7452-4208-8F69-0CE4965F2F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6AB9C22C-3FE2-40E1-9693-426DDC2116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7B6DF477-FDB8-4DC3-96B6-9429F2A3FD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DBBCE3CE-CA9A-4604-B7D0-9A780411BF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CBDAAC42-50CA-41AE-9C44-7EFFD8C052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E70F98EC-38D4-4503-B41F-885D040784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55E09602-0381-4E94-87C3-636A0EFB3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0C80BAE7-4DA2-4923-9850-7F61F18DF3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7DB9DD53-327E-49C8-BB9C-2286368DD7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66F77EC0-BC01-4B15-98FB-1FB990157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E5B29D88-D863-4DF6-84BA-71B3AB89A0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3C262B4D-86D8-4DB1-9B79-C6D3BFF9E7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F3D7DC66-7E15-402B-96A7-B83453E5B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BD6FF390-6076-474A-ABCD-82E9AAA670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B19A8410-A566-41B6-82ED-C01608EAB3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3483EBB0-62A1-4774-9500-6FB7CDC6DA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BE371728-D734-4B2B-89A3-4B798E362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0004A641-DDF9-4177-9393-B6163094CA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ACD08756-41DA-4ED2-8256-90E3840EC4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0C603801-2CEC-4342-8789-97F6CFDCF8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8FA02ABB-A934-46D5-B942-7BDC4C13B6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72C0F791-9525-4224-A58E-49DDCF628B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8685938D-A869-4B03-9189-468E664CF5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684E4D75-DC8E-4886-9BD8-C7FC197AA1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BCBB7B14-163B-47C3-84BA-3D42D38989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6F355B5B-53CE-41C7-8496-1693F3F444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4B8CBB98-2828-4D2D-943E-0FA5079483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9E4F7169-3939-4EC3-B0ED-17C8E9FDDF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D8EA2749-08F9-429A-86FE-43371B82B9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795F657F-4A24-471F-9C43-52CC0BA562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89F39D14-0C38-41E4-9CEA-EC4BB1BFD2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C01CC270-D174-47F6-88AE-048D9BEFC3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4A7E66FD-2108-4A14-8750-224546565A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DAFF6B62-5DEE-469B-A0EE-CF271DEDB2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BE023C0C-7675-445C-B1DC-E7C2A69AFF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7A9DDA8C-47B7-4577-8520-171C1692ED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0957435A-5F2E-4E16-A8DC-C97F8DAC48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83C57B89-8FFD-418F-B320-374FCF3E80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83B9FCF6-A806-4EED-92AC-E9A750683C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EB414C93-965D-40A9-8133-285579F922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2F4E9633-C2EF-4488-9297-CEEFD43E25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18F8E070-7217-49EE-83F5-466F9F2949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175BB8C2-40F0-4A12-8C39-4F85B45041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61932F52-50E2-4AA0-B54B-0D6A25AB95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73987BAF-3145-4C75-8E7E-C2B9DD60AB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CDB13E58-32FB-4FF7-9389-5A8DAE20A0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B542E2CB-D2F3-464D-A996-717D042A5F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D1754675-446A-4269-B84D-CAB7BAFB3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98CCA365-4BE2-4F59-8B0B-05364F26A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69B95115-89F3-4059-911C-1102DC47A0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24DBD405-9AE5-494F-8F36-0057F0F16B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6EAF6E19-69E7-478D-982E-002A4BF8D6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FAC72627-AEB0-4ADD-A66D-D4A5D0532F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AC6D1621-1239-41E2-ACF3-D3CC5BB704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B5B75B8A-1A45-405B-8DE9-5C8C2DC321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178645C7-D782-405C-B630-D308939EBD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F8C8DC6B-469D-4721-8D20-4174208A3B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134AB2FE-1265-420D-BA6E-E868C9D357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39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40" customWidth="1"/>
    <col min="2" max="3" width="7.5" style="40" customWidth="1"/>
    <col min="4" max="19" width="8.125" style="40" customWidth="1"/>
    <col min="20" max="21" width="7.5" style="40" customWidth="1"/>
    <col min="22" max="22" width="26" style="40" bestFit="1" customWidth="1"/>
    <col min="23" max="23" width="7.375" style="40" customWidth="1"/>
    <col min="24" max="16384" width="9" style="40"/>
  </cols>
  <sheetData>
    <row r="1" spans="1:23" s="5" customFormat="1" ht="29.25" thickBot="1">
      <c r="B1" s="89" t="s">
        <v>110</v>
      </c>
      <c r="C1" s="6"/>
      <c r="D1" s="6"/>
      <c r="E1" s="6"/>
      <c r="F1" s="6"/>
      <c r="G1" s="6"/>
      <c r="H1" s="6"/>
      <c r="I1" s="6"/>
      <c r="O1" s="91" t="s">
        <v>24</v>
      </c>
      <c r="P1" s="95">
        <v>2</v>
      </c>
      <c r="Q1" s="92" t="s">
        <v>25</v>
      </c>
      <c r="S1" s="97" t="s">
        <v>68</v>
      </c>
      <c r="T1" s="48">
        <v>1</v>
      </c>
      <c r="U1" s="9"/>
    </row>
    <row r="2" spans="1:23" s="5" customFormat="1" ht="28.5">
      <c r="B2" s="89"/>
      <c r="C2" s="6"/>
      <c r="D2" s="6"/>
      <c r="E2" s="6"/>
      <c r="F2" s="6"/>
      <c r="G2" s="6"/>
      <c r="H2" s="6"/>
      <c r="I2" s="6"/>
      <c r="K2" s="68"/>
      <c r="L2" s="94"/>
      <c r="O2" s="88" t="s">
        <v>83</v>
      </c>
      <c r="S2" s="94"/>
      <c r="T2" s="48">
        <v>2</v>
      </c>
      <c r="U2" s="9"/>
    </row>
    <row r="3" spans="1:23" s="15" customFormat="1" ht="15.75" customHeight="1">
      <c r="A3" s="10"/>
      <c r="B3" s="10"/>
      <c r="C3" s="10"/>
      <c r="D3" s="10"/>
      <c r="E3" s="10"/>
      <c r="F3" s="10"/>
      <c r="G3" s="10"/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48">
        <v>3</v>
      </c>
      <c r="U3" s="14"/>
    </row>
    <row r="4" spans="1:23" s="15" customFormat="1" ht="23.25" customHeight="1">
      <c r="A4" s="16"/>
      <c r="B4" s="17"/>
      <c r="C4" s="128" t="s">
        <v>94</v>
      </c>
      <c r="D4" s="18"/>
      <c r="E4" s="18"/>
      <c r="F4" s="18"/>
      <c r="G4" s="19"/>
      <c r="H4" s="235" t="s">
        <v>43</v>
      </c>
      <c r="I4" s="236"/>
      <c r="J4" s="235">
        <v>500000</v>
      </c>
      <c r="K4" s="235"/>
      <c r="L4" s="235"/>
      <c r="M4" s="235"/>
      <c r="N4" s="234" t="s">
        <v>44</v>
      </c>
      <c r="O4" s="236"/>
      <c r="P4" s="234" t="s">
        <v>79</v>
      </c>
      <c r="Q4" s="235"/>
      <c r="R4" s="235"/>
      <c r="S4" s="235"/>
      <c r="T4" s="53" t="s">
        <v>54</v>
      </c>
      <c r="V4" s="411"/>
      <c r="W4" s="411"/>
    </row>
    <row r="5" spans="1:23" s="15" customFormat="1" ht="23.25" customHeight="1">
      <c r="A5" s="18"/>
      <c r="B5" s="18"/>
      <c r="C5" s="18"/>
      <c r="D5" s="20"/>
      <c r="E5" s="20"/>
      <c r="F5" s="20"/>
      <c r="G5" s="21"/>
      <c r="H5" s="234" t="s">
        <v>65</v>
      </c>
      <c r="I5" s="236"/>
      <c r="J5" s="234" t="s">
        <v>99</v>
      </c>
      <c r="K5" s="235"/>
      <c r="L5" s="235"/>
      <c r="M5" s="235"/>
      <c r="N5" s="234" t="s">
        <v>64</v>
      </c>
      <c r="O5" s="236"/>
      <c r="P5" s="234" t="s">
        <v>70</v>
      </c>
      <c r="Q5" s="235"/>
      <c r="R5" s="235"/>
      <c r="S5" s="235"/>
      <c r="T5" s="18"/>
    </row>
    <row r="6" spans="1:23" s="15" customFormat="1" ht="12" customHeight="1">
      <c r="B6" s="18"/>
      <c r="C6" s="18"/>
      <c r="D6" s="20"/>
      <c r="E6" s="20"/>
      <c r="F6" s="20"/>
      <c r="G6" s="21"/>
      <c r="H6" s="22"/>
      <c r="I6" s="102"/>
      <c r="J6" s="22"/>
      <c r="K6" s="103"/>
      <c r="L6" s="103"/>
      <c r="M6" s="103"/>
      <c r="N6" s="22"/>
      <c r="O6" s="102"/>
      <c r="P6" s="22"/>
      <c r="Q6" s="103"/>
      <c r="R6" s="103"/>
      <c r="S6" s="103"/>
      <c r="T6" s="18"/>
    </row>
    <row r="7" spans="1:23" s="15" customFormat="1" ht="23.25" customHeight="1" thickBot="1">
      <c r="A7" s="129" t="s">
        <v>134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R7" s="103"/>
      <c r="S7" s="103"/>
      <c r="T7" s="18"/>
    </row>
    <row r="8" spans="1:23" s="15" customFormat="1" ht="24.75" customHeight="1">
      <c r="A8" s="39"/>
      <c r="B8" s="252" t="s">
        <v>114</v>
      </c>
      <c r="C8" s="252"/>
      <c r="D8" s="252"/>
      <c r="E8" s="252" t="s">
        <v>115</v>
      </c>
      <c r="F8" s="252"/>
      <c r="G8" s="252"/>
      <c r="H8" s="252" t="s">
        <v>116</v>
      </c>
      <c r="I8" s="252"/>
      <c r="J8" s="252"/>
      <c r="K8" s="252" t="s">
        <v>117</v>
      </c>
      <c r="L8" s="252"/>
      <c r="M8" s="252"/>
      <c r="N8" s="22"/>
      <c r="O8" s="102"/>
      <c r="P8" s="22"/>
      <c r="R8" s="103"/>
      <c r="S8" s="103"/>
      <c r="T8" s="18"/>
    </row>
    <row r="9" spans="1:23" s="15" customFormat="1" ht="24.75" customHeight="1" thickBot="1">
      <c r="A9" s="39"/>
      <c r="B9" s="253" t="s">
        <v>127</v>
      </c>
      <c r="C9" s="253"/>
      <c r="D9" s="253"/>
      <c r="E9" s="253" t="s">
        <v>128</v>
      </c>
      <c r="F9" s="253"/>
      <c r="G9" s="253"/>
      <c r="H9" s="253" t="s">
        <v>129</v>
      </c>
      <c r="I9" s="253"/>
      <c r="J9" s="253"/>
      <c r="K9" s="253" t="s">
        <v>130</v>
      </c>
      <c r="L9" s="253"/>
      <c r="M9" s="253"/>
      <c r="N9" s="22"/>
      <c r="O9" s="102"/>
      <c r="P9" s="22"/>
      <c r="R9" s="103"/>
      <c r="S9" s="103"/>
      <c r="T9" s="18"/>
    </row>
    <row r="10" spans="1:23" s="15" customFormat="1" ht="24.75" customHeight="1" thickBot="1">
      <c r="A10" s="18"/>
      <c r="B10" s="18"/>
      <c r="C10" s="18"/>
      <c r="D10" s="18"/>
      <c r="E10" s="18"/>
      <c r="F10" s="18"/>
      <c r="G10" s="18"/>
      <c r="H10" s="18"/>
      <c r="I10" s="22"/>
      <c r="J10" s="22"/>
      <c r="K10" s="22"/>
      <c r="L10" s="22"/>
      <c r="M10" s="22"/>
      <c r="N10" s="22"/>
      <c r="O10" s="22"/>
      <c r="P10" s="23"/>
      <c r="Q10" s="22"/>
      <c r="R10" s="22"/>
      <c r="S10" s="22"/>
      <c r="T10" s="18"/>
    </row>
    <row r="11" spans="1:23" s="15" customFormat="1" ht="26.25" customHeight="1" thickBot="1">
      <c r="A11" s="237" t="s">
        <v>39</v>
      </c>
      <c r="B11" s="238"/>
      <c r="C11" s="238"/>
      <c r="D11" s="239"/>
      <c r="E11" s="24"/>
      <c r="F11" s="24"/>
      <c r="G11" s="18"/>
      <c r="H11" s="18"/>
      <c r="I11" s="18"/>
      <c r="J11" s="18"/>
      <c r="K11" s="18"/>
      <c r="L11" s="18"/>
      <c r="M11" s="18"/>
      <c r="N11" s="18"/>
      <c r="O11" s="18"/>
      <c r="P11" s="25"/>
      <c r="Q11" s="25"/>
      <c r="R11" s="26"/>
      <c r="S11" s="26"/>
      <c r="T11" s="26"/>
      <c r="U11" s="26"/>
    </row>
    <row r="12" spans="1:23" s="15" customFormat="1" ht="12.75" customHeight="1" thickBot="1">
      <c r="A12" s="27"/>
      <c r="B12" s="27"/>
      <c r="C12" s="24"/>
      <c r="D12" s="24"/>
      <c r="E12" s="24"/>
      <c r="F12" s="24"/>
      <c r="G12" s="18"/>
      <c r="H12" s="18"/>
      <c r="I12" s="18"/>
      <c r="J12" s="18"/>
      <c r="K12" s="18"/>
      <c r="L12" s="18"/>
      <c r="M12" s="18"/>
      <c r="N12" s="18"/>
      <c r="O12" s="18"/>
      <c r="P12" s="25"/>
      <c r="Q12" s="25"/>
      <c r="R12" s="26"/>
      <c r="S12" s="26"/>
      <c r="T12" s="26"/>
      <c r="U12" s="26"/>
    </row>
    <row r="13" spans="1:23" s="15" customFormat="1" ht="43.5" customHeight="1" thickBot="1">
      <c r="A13" s="27"/>
      <c r="B13" s="240" t="s">
        <v>11</v>
      </c>
      <c r="C13" s="241"/>
      <c r="D13" s="241"/>
      <c r="E13" s="241"/>
      <c r="F13" s="242" t="s">
        <v>57</v>
      </c>
      <c r="G13" s="243"/>
      <c r="H13" s="244" t="s">
        <v>33</v>
      </c>
      <c r="I13" s="245"/>
      <c r="J13" s="244" t="s">
        <v>34</v>
      </c>
      <c r="K13" s="245"/>
      <c r="L13" s="244" t="s">
        <v>35</v>
      </c>
      <c r="M13" s="245"/>
      <c r="N13" s="246" t="s">
        <v>36</v>
      </c>
      <c r="O13" s="247"/>
      <c r="P13" s="248" t="s">
        <v>139</v>
      </c>
      <c r="Q13" s="249"/>
      <c r="R13" s="250" t="s">
        <v>58</v>
      </c>
      <c r="S13" s="251"/>
      <c r="T13" s="26"/>
      <c r="U13" s="26"/>
      <c r="V13" s="26"/>
      <c r="W13" s="26"/>
    </row>
    <row r="14" spans="1:23" s="15" customFormat="1" ht="25.5" customHeight="1">
      <c r="A14" s="27"/>
      <c r="B14" s="195" t="s">
        <v>63</v>
      </c>
      <c r="C14" s="196"/>
      <c r="D14" s="196"/>
      <c r="E14" s="196"/>
      <c r="F14" s="215" t="s">
        <v>105</v>
      </c>
      <c r="G14" s="170"/>
      <c r="H14" s="216">
        <v>60000</v>
      </c>
      <c r="I14" s="217"/>
      <c r="J14" s="222">
        <v>19300</v>
      </c>
      <c r="K14" s="223"/>
      <c r="L14" s="222">
        <v>7700</v>
      </c>
      <c r="M14" s="223"/>
      <c r="N14" s="224">
        <f>+J14+L14</f>
        <v>27000</v>
      </c>
      <c r="O14" s="224"/>
      <c r="P14" s="225">
        <f>H14-N14-N15-N16</f>
        <v>16200</v>
      </c>
      <c r="Q14" s="226"/>
      <c r="R14" s="206" t="s">
        <v>59</v>
      </c>
      <c r="S14" s="207"/>
      <c r="T14" s="26"/>
      <c r="U14" s="26"/>
      <c r="V14" s="26"/>
      <c r="W14" s="26"/>
    </row>
    <row r="15" spans="1:23" s="15" customFormat="1" ht="25.5" customHeight="1">
      <c r="A15" s="27"/>
      <c r="B15" s="197"/>
      <c r="C15" s="198"/>
      <c r="D15" s="198"/>
      <c r="E15" s="198"/>
      <c r="F15" s="208" t="s">
        <v>55</v>
      </c>
      <c r="G15" s="209"/>
      <c r="H15" s="218"/>
      <c r="I15" s="219"/>
      <c r="J15" s="210">
        <v>5500</v>
      </c>
      <c r="K15" s="211"/>
      <c r="L15" s="210">
        <v>5500</v>
      </c>
      <c r="M15" s="211"/>
      <c r="N15" s="212">
        <f t="shared" ref="N15" si="0">+J15+L15</f>
        <v>11000</v>
      </c>
      <c r="O15" s="212"/>
      <c r="P15" s="227"/>
      <c r="Q15" s="228"/>
      <c r="R15" s="213" t="s">
        <v>60</v>
      </c>
      <c r="S15" s="214"/>
      <c r="T15" s="26"/>
      <c r="U15" s="26"/>
      <c r="V15" s="26"/>
      <c r="W15" s="26"/>
    </row>
    <row r="16" spans="1:23" s="15" customFormat="1" ht="25.5" customHeight="1" thickBot="1">
      <c r="A16" s="27"/>
      <c r="B16" s="199"/>
      <c r="C16" s="200"/>
      <c r="D16" s="200"/>
      <c r="E16" s="200"/>
      <c r="F16" s="230" t="s">
        <v>56</v>
      </c>
      <c r="G16" s="231"/>
      <c r="H16" s="220"/>
      <c r="I16" s="221"/>
      <c r="J16" s="232">
        <v>0</v>
      </c>
      <c r="K16" s="233"/>
      <c r="L16" s="232">
        <v>5800</v>
      </c>
      <c r="M16" s="233"/>
      <c r="N16" s="201">
        <f>+J16+L16</f>
        <v>5800</v>
      </c>
      <c r="O16" s="201"/>
      <c r="P16" s="203"/>
      <c r="Q16" s="229"/>
      <c r="R16" s="254" t="s">
        <v>61</v>
      </c>
      <c r="S16" s="255"/>
      <c r="T16" s="26"/>
      <c r="U16" s="26"/>
      <c r="V16" s="26"/>
      <c r="W16" s="26"/>
    </row>
    <row r="17" spans="1:26" s="15" customFormat="1" ht="25.5" customHeight="1" thickBot="1">
      <c r="A17" s="27"/>
      <c r="B17" s="256" t="s">
        <v>95</v>
      </c>
      <c r="C17" s="257"/>
      <c r="D17" s="257"/>
      <c r="E17" s="257"/>
      <c r="F17" s="258" t="s">
        <v>29</v>
      </c>
      <c r="G17" s="259"/>
      <c r="H17" s="220">
        <v>0</v>
      </c>
      <c r="I17" s="221"/>
      <c r="J17" s="220">
        <v>0</v>
      </c>
      <c r="K17" s="221"/>
      <c r="L17" s="220">
        <v>3360</v>
      </c>
      <c r="M17" s="221"/>
      <c r="N17" s="201">
        <f>+J17+L17</f>
        <v>3360</v>
      </c>
      <c r="O17" s="201"/>
      <c r="P17" s="202">
        <f>+H17-N17</f>
        <v>-3360</v>
      </c>
      <c r="Q17" s="203"/>
      <c r="R17" s="204" t="s">
        <v>59</v>
      </c>
      <c r="S17" s="205"/>
      <c r="T17" s="26"/>
      <c r="U17" s="26"/>
      <c r="V17" s="26"/>
      <c r="W17" s="26"/>
    </row>
    <row r="18" spans="1:26" s="15" customFormat="1" ht="20.25" customHeight="1">
      <c r="A18" s="27"/>
      <c r="B18" s="28"/>
      <c r="C18" s="29"/>
      <c r="D18" s="29"/>
      <c r="E18" s="29"/>
      <c r="F18" s="30"/>
      <c r="G18" s="30"/>
      <c r="H18" s="30"/>
      <c r="I18" s="30"/>
      <c r="J18" s="30"/>
      <c r="K18" s="104" t="s">
        <v>62</v>
      </c>
      <c r="M18" s="31"/>
      <c r="N18" s="32"/>
      <c r="O18" s="32"/>
      <c r="P18" s="33"/>
      <c r="Q18" s="34"/>
      <c r="R18" s="35"/>
      <c r="S18" s="35"/>
      <c r="T18" s="18"/>
      <c r="U18" s="25"/>
      <c r="V18" s="25"/>
      <c r="W18" s="26"/>
      <c r="X18" s="26"/>
      <c r="Y18" s="26"/>
      <c r="Z18" s="26"/>
    </row>
    <row r="19" spans="1:26" s="15" customFormat="1" ht="20.25" thickBot="1">
      <c r="A19" s="27"/>
      <c r="B19" s="27"/>
      <c r="C19" s="24"/>
      <c r="D19" s="24"/>
      <c r="E19" s="24"/>
      <c r="F19" s="24"/>
      <c r="G19" s="18"/>
      <c r="H19" s="18"/>
      <c r="I19" s="18"/>
      <c r="J19" s="18"/>
      <c r="K19" s="104" t="s">
        <v>118</v>
      </c>
      <c r="M19" s="18"/>
      <c r="N19" s="18"/>
      <c r="O19" s="18"/>
      <c r="P19" s="25"/>
      <c r="Q19" s="25"/>
      <c r="R19" s="26"/>
      <c r="S19" s="26"/>
      <c r="T19" s="26"/>
      <c r="U19" s="26"/>
    </row>
    <row r="20" spans="1:26" s="15" customFormat="1" ht="29.25" thickBot="1">
      <c r="A20" s="237" t="s">
        <v>40</v>
      </c>
      <c r="B20" s="238"/>
      <c r="C20" s="239"/>
      <c r="D20" s="98" t="s">
        <v>104</v>
      </c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25"/>
      <c r="Q20" s="25"/>
      <c r="R20" s="26"/>
      <c r="S20" s="26"/>
      <c r="T20" s="26"/>
      <c r="U20" s="26"/>
    </row>
    <row r="21" spans="1:26" s="15" customFormat="1" ht="4.5" customHeight="1">
      <c r="A21" s="27"/>
      <c r="B21" s="27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25"/>
      <c r="Q21" s="25"/>
      <c r="R21" s="26"/>
      <c r="S21" s="26"/>
      <c r="T21" s="26"/>
      <c r="U21" s="26"/>
    </row>
    <row r="22" spans="1:26" s="39" customFormat="1" ht="24.75" customHeight="1">
      <c r="A22" s="36" t="s">
        <v>103</v>
      </c>
      <c r="B22" s="3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8"/>
      <c r="W22" s="38"/>
    </row>
    <row r="23" spans="1:26" s="39" customFormat="1" ht="9.75" customHeight="1" thickBot="1">
      <c r="A23" s="36"/>
      <c r="B23" s="3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8"/>
      <c r="W23" s="38"/>
    </row>
    <row r="24" spans="1:26" ht="24.75" customHeight="1">
      <c r="A24" s="24"/>
      <c r="B24" s="260" t="s">
        <v>13</v>
      </c>
      <c r="C24" s="141" t="s">
        <v>6</v>
      </c>
      <c r="D24" s="168" t="s">
        <v>7</v>
      </c>
      <c r="E24" s="170"/>
      <c r="F24" s="263" t="s">
        <v>8</v>
      </c>
      <c r="G24" s="264"/>
      <c r="H24" s="168" t="s">
        <v>9</v>
      </c>
      <c r="I24" s="170"/>
      <c r="J24" s="168" t="s">
        <v>10</v>
      </c>
      <c r="K24" s="170"/>
      <c r="L24" s="168" t="s">
        <v>18</v>
      </c>
      <c r="M24" s="170"/>
      <c r="N24" s="168" t="s">
        <v>19</v>
      </c>
      <c r="O24" s="170"/>
      <c r="P24" s="168" t="s">
        <v>30</v>
      </c>
      <c r="Q24" s="170"/>
      <c r="R24" s="263" t="s">
        <v>87</v>
      </c>
      <c r="S24" s="265"/>
      <c r="T24" s="268"/>
      <c r="U24" s="268"/>
      <c r="W24" s="41"/>
      <c r="X24" s="41"/>
    </row>
    <row r="25" spans="1:26" ht="24.75" customHeight="1">
      <c r="A25" s="24"/>
      <c r="B25" s="261"/>
      <c r="C25" s="144" t="s">
        <v>2</v>
      </c>
      <c r="D25" s="269">
        <v>45021</v>
      </c>
      <c r="E25" s="270"/>
      <c r="F25" s="271">
        <v>45064</v>
      </c>
      <c r="G25" s="272"/>
      <c r="H25" s="269">
        <v>45078</v>
      </c>
      <c r="I25" s="270"/>
      <c r="J25" s="269">
        <v>45106</v>
      </c>
      <c r="K25" s="270"/>
      <c r="L25" s="269">
        <v>45159</v>
      </c>
      <c r="M25" s="270"/>
      <c r="N25" s="269">
        <v>45176</v>
      </c>
      <c r="O25" s="270"/>
      <c r="P25" s="269">
        <v>45302</v>
      </c>
      <c r="Q25" s="270"/>
      <c r="R25" s="271">
        <v>45323</v>
      </c>
      <c r="S25" s="273"/>
      <c r="T25" s="274"/>
      <c r="U25" s="274"/>
      <c r="W25" s="42"/>
      <c r="X25" s="42"/>
    </row>
    <row r="26" spans="1:26" ht="24.75" customHeight="1">
      <c r="A26" s="24"/>
      <c r="B26" s="261"/>
      <c r="C26" s="144" t="s">
        <v>14</v>
      </c>
      <c r="D26" s="171" t="s">
        <v>109</v>
      </c>
      <c r="E26" s="173"/>
      <c r="F26" s="266" t="s">
        <v>78</v>
      </c>
      <c r="G26" s="266"/>
      <c r="H26" s="266" t="s">
        <v>78</v>
      </c>
      <c r="I26" s="266"/>
      <c r="J26" s="266" t="s">
        <v>3</v>
      </c>
      <c r="K26" s="266"/>
      <c r="L26" s="171" t="s">
        <v>109</v>
      </c>
      <c r="M26" s="173"/>
      <c r="N26" s="279" t="s">
        <v>108</v>
      </c>
      <c r="O26" s="279"/>
      <c r="P26" s="279" t="s">
        <v>108</v>
      </c>
      <c r="Q26" s="279"/>
      <c r="R26" s="266" t="s">
        <v>78</v>
      </c>
      <c r="S26" s="267"/>
      <c r="T26" s="275"/>
      <c r="U26" s="275"/>
      <c r="W26" s="43"/>
      <c r="X26" s="145"/>
      <c r="Y26" s="145"/>
      <c r="Z26" s="45"/>
    </row>
    <row r="27" spans="1:26" ht="24.75" customHeight="1" thickBot="1">
      <c r="A27" s="24"/>
      <c r="B27" s="262"/>
      <c r="C27" s="142" t="s">
        <v>4</v>
      </c>
      <c r="D27" s="276" t="s">
        <v>66</v>
      </c>
      <c r="E27" s="277"/>
      <c r="F27" s="276" t="s">
        <v>66</v>
      </c>
      <c r="G27" s="277"/>
      <c r="H27" s="276" t="s">
        <v>66</v>
      </c>
      <c r="I27" s="277"/>
      <c r="J27" s="276" t="s">
        <v>73</v>
      </c>
      <c r="K27" s="277"/>
      <c r="L27" s="276" t="s">
        <v>66</v>
      </c>
      <c r="M27" s="277"/>
      <c r="N27" s="276"/>
      <c r="O27" s="277"/>
      <c r="P27" s="276"/>
      <c r="Q27" s="277"/>
      <c r="R27" s="276" t="s">
        <v>66</v>
      </c>
      <c r="S27" s="278"/>
      <c r="T27" s="275"/>
      <c r="U27" s="275"/>
      <c r="W27" s="43"/>
      <c r="X27" s="149"/>
      <c r="Y27" s="149"/>
      <c r="Z27" s="45"/>
    </row>
    <row r="28" spans="1:26" s="48" customFormat="1" ht="24.75" customHeight="1">
      <c r="A28" s="47"/>
      <c r="B28" s="290" t="s">
        <v>71</v>
      </c>
      <c r="C28" s="291"/>
      <c r="D28" s="292">
        <v>300</v>
      </c>
      <c r="E28" s="293"/>
      <c r="F28" s="292">
        <v>300</v>
      </c>
      <c r="G28" s="293"/>
      <c r="H28" s="292">
        <v>300</v>
      </c>
      <c r="I28" s="293"/>
      <c r="J28" s="292">
        <v>5500</v>
      </c>
      <c r="K28" s="293"/>
      <c r="L28" s="292">
        <v>300</v>
      </c>
      <c r="M28" s="293"/>
      <c r="N28" s="294"/>
      <c r="O28" s="295"/>
      <c r="P28" s="294"/>
      <c r="Q28" s="295"/>
      <c r="R28" s="296">
        <v>300</v>
      </c>
      <c r="S28" s="297"/>
      <c r="T28" s="280"/>
      <c r="U28" s="281"/>
      <c r="W28" s="49"/>
      <c r="X28" s="146"/>
      <c r="Y28" s="146"/>
      <c r="Z28" s="49"/>
    </row>
    <row r="29" spans="1:26" s="48" customFormat="1" ht="24.75" customHeight="1">
      <c r="A29" s="47"/>
      <c r="B29" s="282" t="s">
        <v>72</v>
      </c>
      <c r="C29" s="283"/>
      <c r="D29" s="284">
        <v>0</v>
      </c>
      <c r="E29" s="285"/>
      <c r="F29" s="284">
        <v>0</v>
      </c>
      <c r="G29" s="285"/>
      <c r="H29" s="284">
        <v>0</v>
      </c>
      <c r="I29" s="285"/>
      <c r="J29" s="284">
        <v>1300</v>
      </c>
      <c r="K29" s="285"/>
      <c r="L29" s="284">
        <v>0</v>
      </c>
      <c r="M29" s="285"/>
      <c r="N29" s="286"/>
      <c r="O29" s="287"/>
      <c r="P29" s="286"/>
      <c r="Q29" s="287"/>
      <c r="R29" s="288">
        <v>0</v>
      </c>
      <c r="S29" s="289"/>
      <c r="T29" s="280"/>
      <c r="U29" s="281"/>
      <c r="W29" s="49"/>
      <c r="X29" s="146"/>
      <c r="Y29" s="146"/>
      <c r="Z29" s="49"/>
    </row>
    <row r="30" spans="1:26" s="48" customFormat="1" ht="24.75" customHeight="1">
      <c r="A30" s="47"/>
      <c r="B30" s="282"/>
      <c r="C30" s="283"/>
      <c r="D30" s="298"/>
      <c r="E30" s="299"/>
      <c r="F30" s="298"/>
      <c r="G30" s="299"/>
      <c r="H30" s="298"/>
      <c r="I30" s="299"/>
      <c r="J30" s="298"/>
      <c r="K30" s="299"/>
      <c r="L30" s="298"/>
      <c r="M30" s="299"/>
      <c r="N30" s="300"/>
      <c r="O30" s="301"/>
      <c r="P30" s="300"/>
      <c r="Q30" s="301"/>
      <c r="R30" s="288"/>
      <c r="S30" s="289"/>
      <c r="T30" s="280"/>
      <c r="U30" s="281"/>
      <c r="W30" s="49"/>
      <c r="X30" s="49"/>
      <c r="Y30" s="49"/>
      <c r="Z30" s="49"/>
    </row>
    <row r="31" spans="1:26" s="48" customFormat="1" ht="24.75" customHeight="1">
      <c r="A31" s="47"/>
      <c r="B31" s="282"/>
      <c r="C31" s="283"/>
      <c r="D31" s="298"/>
      <c r="E31" s="299"/>
      <c r="F31" s="298"/>
      <c r="G31" s="299"/>
      <c r="H31" s="298"/>
      <c r="I31" s="299"/>
      <c r="J31" s="298"/>
      <c r="K31" s="299"/>
      <c r="L31" s="298"/>
      <c r="M31" s="299"/>
      <c r="N31" s="300"/>
      <c r="O31" s="301"/>
      <c r="P31" s="300"/>
      <c r="Q31" s="301"/>
      <c r="R31" s="288"/>
      <c r="S31" s="289"/>
      <c r="T31" s="280"/>
      <c r="U31" s="281"/>
      <c r="W31" s="49"/>
      <c r="X31" s="49"/>
      <c r="Y31" s="49"/>
      <c r="Z31" s="49"/>
    </row>
    <row r="32" spans="1:26" s="48" customFormat="1" ht="24.75" customHeight="1">
      <c r="A32" s="47"/>
      <c r="B32" s="282"/>
      <c r="C32" s="283"/>
      <c r="D32" s="298"/>
      <c r="E32" s="299"/>
      <c r="F32" s="298"/>
      <c r="G32" s="299"/>
      <c r="H32" s="298"/>
      <c r="I32" s="299"/>
      <c r="J32" s="298"/>
      <c r="K32" s="299"/>
      <c r="L32" s="298"/>
      <c r="M32" s="299"/>
      <c r="N32" s="300"/>
      <c r="O32" s="301"/>
      <c r="P32" s="300"/>
      <c r="Q32" s="301"/>
      <c r="R32" s="288"/>
      <c r="S32" s="289"/>
      <c r="T32" s="280"/>
      <c r="U32" s="281"/>
    </row>
    <row r="33" spans="1:23" s="48" customFormat="1" ht="24.75" customHeight="1" thickBot="1">
      <c r="A33" s="47"/>
      <c r="B33" s="302"/>
      <c r="C33" s="303"/>
      <c r="D33" s="298"/>
      <c r="E33" s="299"/>
      <c r="F33" s="304"/>
      <c r="G33" s="305"/>
      <c r="H33" s="304"/>
      <c r="I33" s="305"/>
      <c r="J33" s="304"/>
      <c r="K33" s="305"/>
      <c r="L33" s="304"/>
      <c r="M33" s="305"/>
      <c r="N33" s="306"/>
      <c r="O33" s="307"/>
      <c r="P33" s="306"/>
      <c r="Q33" s="307"/>
      <c r="R33" s="308"/>
      <c r="S33" s="309"/>
      <c r="T33" s="280"/>
      <c r="U33" s="281"/>
    </row>
    <row r="34" spans="1:23" s="48" customFormat="1" ht="24.75" customHeight="1" thickTop="1" thickBot="1">
      <c r="A34" s="47"/>
      <c r="B34" s="353" t="s">
        <v>0</v>
      </c>
      <c r="C34" s="354"/>
      <c r="D34" s="416">
        <f>SUM(D28:E33)</f>
        <v>300</v>
      </c>
      <c r="E34" s="417"/>
      <c r="F34" s="416">
        <f t="shared" ref="F34" si="1">SUM(F28:G33)</f>
        <v>300</v>
      </c>
      <c r="G34" s="417"/>
      <c r="H34" s="416">
        <f t="shared" ref="H34:J34" si="2">SUM(H28:I33)</f>
        <v>300</v>
      </c>
      <c r="I34" s="417"/>
      <c r="J34" s="416">
        <f t="shared" si="2"/>
        <v>6800</v>
      </c>
      <c r="K34" s="417"/>
      <c r="L34" s="465">
        <f>SUM(L28:M33)</f>
        <v>300</v>
      </c>
      <c r="M34" s="466"/>
      <c r="N34" s="467"/>
      <c r="O34" s="468"/>
      <c r="P34" s="467"/>
      <c r="Q34" s="468"/>
      <c r="R34" s="412">
        <f>SUM(R28:S33)</f>
        <v>300</v>
      </c>
      <c r="S34" s="413"/>
      <c r="T34" s="415"/>
      <c r="U34" s="415"/>
    </row>
    <row r="35" spans="1:23" ht="24.75" customHeight="1" thickBot="1">
      <c r="A35" s="24"/>
      <c r="B35" s="260" t="s">
        <v>13</v>
      </c>
      <c r="C35" s="141" t="s">
        <v>6</v>
      </c>
      <c r="D35" s="168" t="s">
        <v>140</v>
      </c>
      <c r="E35" s="170"/>
      <c r="F35" s="168" t="s">
        <v>131</v>
      </c>
      <c r="G35" s="169"/>
      <c r="H35" s="169"/>
      <c r="I35" s="474"/>
      <c r="J35" s="191" t="s">
        <v>107</v>
      </c>
      <c r="K35" s="475"/>
      <c r="L35" s="130"/>
      <c r="M35" s="147"/>
      <c r="N35" s="147"/>
      <c r="O35" s="147"/>
      <c r="P35" s="147"/>
      <c r="Q35" s="147"/>
      <c r="R35" s="147"/>
      <c r="S35" s="147"/>
    </row>
    <row r="36" spans="1:23" ht="24.75" customHeight="1" thickTop="1">
      <c r="A36" s="24"/>
      <c r="B36" s="261"/>
      <c r="C36" s="144" t="s">
        <v>2</v>
      </c>
      <c r="D36" s="269">
        <v>45274</v>
      </c>
      <c r="E36" s="270"/>
      <c r="F36" s="418">
        <v>45211</v>
      </c>
      <c r="G36" s="419"/>
      <c r="H36" s="418">
        <v>45232</v>
      </c>
      <c r="I36" s="478"/>
      <c r="J36" s="191"/>
      <c r="K36" s="475"/>
      <c r="L36" s="148"/>
      <c r="M36" s="469" t="s">
        <v>29</v>
      </c>
      <c r="N36" s="470"/>
      <c r="O36" s="470"/>
      <c r="P36" s="470"/>
      <c r="Q36" s="470"/>
      <c r="R36" s="470"/>
      <c r="S36" s="471"/>
      <c r="T36" s="51"/>
    </row>
    <row r="37" spans="1:23" ht="24.75" customHeight="1">
      <c r="A37" s="24"/>
      <c r="B37" s="261"/>
      <c r="C37" s="144" t="s">
        <v>14</v>
      </c>
      <c r="D37" s="171" t="s">
        <v>3</v>
      </c>
      <c r="E37" s="173"/>
      <c r="F37" s="420" t="s">
        <v>81</v>
      </c>
      <c r="G37" s="421"/>
      <c r="H37" s="422" t="s">
        <v>79</v>
      </c>
      <c r="I37" s="421"/>
      <c r="J37" s="191"/>
      <c r="K37" s="475"/>
      <c r="L37" s="148"/>
      <c r="M37" s="472" t="s">
        <v>96</v>
      </c>
      <c r="N37" s="420"/>
      <c r="O37" s="420"/>
      <c r="P37" s="420"/>
      <c r="Q37" s="420"/>
      <c r="R37" s="420"/>
      <c r="S37" s="473"/>
      <c r="T37" s="52"/>
    </row>
    <row r="38" spans="1:23" ht="24.75" customHeight="1" thickBot="1">
      <c r="A38" s="24"/>
      <c r="B38" s="262"/>
      <c r="C38" s="142" t="s">
        <v>4</v>
      </c>
      <c r="D38" s="276" t="s">
        <v>73</v>
      </c>
      <c r="E38" s="277"/>
      <c r="F38" s="352" t="s">
        <v>66</v>
      </c>
      <c r="G38" s="319"/>
      <c r="H38" s="318" t="s">
        <v>66</v>
      </c>
      <c r="I38" s="319"/>
      <c r="J38" s="476"/>
      <c r="K38" s="477"/>
      <c r="L38" s="148"/>
      <c r="M38" s="322" t="s">
        <v>31</v>
      </c>
      <c r="N38" s="231"/>
      <c r="O38" s="526" t="s">
        <v>92</v>
      </c>
      <c r="P38" s="527"/>
      <c r="Q38" s="528"/>
      <c r="R38" s="318" t="s">
        <v>21</v>
      </c>
      <c r="S38" s="479"/>
      <c r="T38" s="52"/>
    </row>
    <row r="39" spans="1:23" s="48" customFormat="1" ht="24.75" customHeight="1">
      <c r="A39" s="47"/>
      <c r="B39" s="327" t="str">
        <f>+B28</f>
        <v>和歌山　一郎</v>
      </c>
      <c r="C39" s="328"/>
      <c r="D39" s="222">
        <v>5500</v>
      </c>
      <c r="E39" s="223"/>
      <c r="F39" s="222">
        <v>300</v>
      </c>
      <c r="G39" s="223"/>
      <c r="H39" s="222">
        <v>0</v>
      </c>
      <c r="I39" s="223"/>
      <c r="J39" s="320">
        <f>SUM(D28:S28)+SUM(D39:I39)</f>
        <v>12800</v>
      </c>
      <c r="K39" s="321"/>
      <c r="L39" s="131"/>
      <c r="M39" s="323" t="str">
        <f>B28</f>
        <v>和歌山　一郎</v>
      </c>
      <c r="N39" s="324"/>
      <c r="O39" s="337" t="s">
        <v>111</v>
      </c>
      <c r="P39" s="529"/>
      <c r="Q39" s="530"/>
      <c r="R39" s="222">
        <v>1680</v>
      </c>
      <c r="S39" s="521"/>
      <c r="T39" s="48" t="s">
        <v>113</v>
      </c>
    </row>
    <row r="40" spans="1:23" s="48" customFormat="1" ht="24.75" customHeight="1">
      <c r="A40" s="47"/>
      <c r="B40" s="325" t="str">
        <f>+B29</f>
        <v>田辺　春子</v>
      </c>
      <c r="C40" s="326"/>
      <c r="D40" s="210">
        <v>1300</v>
      </c>
      <c r="E40" s="211"/>
      <c r="F40" s="210">
        <v>0</v>
      </c>
      <c r="G40" s="211"/>
      <c r="H40" s="210">
        <v>0</v>
      </c>
      <c r="I40" s="211"/>
      <c r="J40" s="316">
        <f>SUM(D29:S29)+SUM(D40:I40)</f>
        <v>2600</v>
      </c>
      <c r="K40" s="317"/>
      <c r="L40" s="131"/>
      <c r="M40" s="480" t="str">
        <f t="shared" ref="M40:M44" si="3">B29</f>
        <v>田辺　春子</v>
      </c>
      <c r="N40" s="481"/>
      <c r="O40" s="531" t="s">
        <v>111</v>
      </c>
      <c r="P40" s="532"/>
      <c r="Q40" s="533"/>
      <c r="R40" s="210">
        <v>1680</v>
      </c>
      <c r="S40" s="522"/>
      <c r="T40" s="48" t="s">
        <v>112</v>
      </c>
    </row>
    <row r="41" spans="1:23" s="48" customFormat="1" ht="24.75" customHeight="1">
      <c r="A41" s="47"/>
      <c r="B41" s="366">
        <v>0</v>
      </c>
      <c r="C41" s="367"/>
      <c r="D41" s="210"/>
      <c r="E41" s="211"/>
      <c r="F41" s="210"/>
      <c r="G41" s="211"/>
      <c r="H41" s="210"/>
      <c r="I41" s="211"/>
      <c r="J41" s="316">
        <f t="shared" ref="J41:J43" si="4">SUM(D30:S30)+SUM(D41:I41)</f>
        <v>0</v>
      </c>
      <c r="K41" s="317"/>
      <c r="L41" s="131"/>
      <c r="M41" s="480">
        <f t="shared" si="3"/>
        <v>0</v>
      </c>
      <c r="N41" s="481"/>
      <c r="O41" s="531"/>
      <c r="P41" s="532"/>
      <c r="Q41" s="533"/>
      <c r="R41" s="210"/>
      <c r="S41" s="522"/>
      <c r="T41" s="48" t="s">
        <v>111</v>
      </c>
    </row>
    <row r="42" spans="1:23" s="48" customFormat="1" ht="24.75" customHeight="1">
      <c r="A42" s="47"/>
      <c r="B42" s="325">
        <v>0</v>
      </c>
      <c r="C42" s="326"/>
      <c r="D42" s="210"/>
      <c r="E42" s="211"/>
      <c r="F42" s="210"/>
      <c r="G42" s="211"/>
      <c r="H42" s="210"/>
      <c r="I42" s="211"/>
      <c r="J42" s="316">
        <f t="shared" si="4"/>
        <v>0</v>
      </c>
      <c r="K42" s="317"/>
      <c r="L42" s="131"/>
      <c r="M42" s="480">
        <f t="shared" si="3"/>
        <v>0</v>
      </c>
      <c r="N42" s="481"/>
      <c r="O42" s="531"/>
      <c r="P42" s="532"/>
      <c r="Q42" s="533"/>
      <c r="R42" s="210"/>
      <c r="S42" s="522"/>
    </row>
    <row r="43" spans="1:23" s="48" customFormat="1" ht="24.75" customHeight="1">
      <c r="A43" s="47"/>
      <c r="B43" s="366">
        <v>0</v>
      </c>
      <c r="C43" s="367"/>
      <c r="D43" s="210"/>
      <c r="E43" s="211"/>
      <c r="F43" s="210"/>
      <c r="G43" s="211"/>
      <c r="H43" s="210"/>
      <c r="I43" s="211"/>
      <c r="J43" s="316">
        <f t="shared" si="4"/>
        <v>0</v>
      </c>
      <c r="K43" s="317"/>
      <c r="L43" s="131"/>
      <c r="M43" s="480">
        <f t="shared" si="3"/>
        <v>0</v>
      </c>
      <c r="N43" s="481"/>
      <c r="O43" s="531"/>
      <c r="P43" s="532"/>
      <c r="Q43" s="533"/>
      <c r="R43" s="210"/>
      <c r="S43" s="522"/>
    </row>
    <row r="44" spans="1:23" s="48" customFormat="1" ht="24.75" customHeight="1" thickBot="1">
      <c r="A44" s="47"/>
      <c r="B44" s="312">
        <v>0</v>
      </c>
      <c r="C44" s="313"/>
      <c r="D44" s="314"/>
      <c r="E44" s="315"/>
      <c r="F44" s="314"/>
      <c r="G44" s="315"/>
      <c r="H44" s="314"/>
      <c r="I44" s="315"/>
      <c r="J44" s="316">
        <f>SUM(D33:S33)+SUM(D44:I44)</f>
        <v>0</v>
      </c>
      <c r="K44" s="317"/>
      <c r="L44" s="131"/>
      <c r="M44" s="482">
        <f t="shared" si="3"/>
        <v>0</v>
      </c>
      <c r="N44" s="483"/>
      <c r="O44" s="534"/>
      <c r="P44" s="535"/>
      <c r="Q44" s="536"/>
      <c r="R44" s="314"/>
      <c r="S44" s="523"/>
    </row>
    <row r="45" spans="1:23" s="48" customFormat="1" ht="24.75" customHeight="1" thickTop="1" thickBot="1">
      <c r="A45" s="47"/>
      <c r="B45" s="353" t="s">
        <v>0</v>
      </c>
      <c r="C45" s="354"/>
      <c r="D45" s="355">
        <f>SUM(D39:E44)</f>
        <v>6800</v>
      </c>
      <c r="E45" s="356"/>
      <c r="F45" s="355">
        <f>SUM(F39:G44)</f>
        <v>300</v>
      </c>
      <c r="G45" s="356"/>
      <c r="H45" s="355">
        <f>SUM(H39:I44)</f>
        <v>0</v>
      </c>
      <c r="I45" s="356"/>
      <c r="J45" s="357">
        <f>SUM(D34:S34)+SUM(D45:I45)</f>
        <v>15400</v>
      </c>
      <c r="K45" s="358"/>
      <c r="L45" s="131"/>
      <c r="M45" s="484" t="s">
        <v>38</v>
      </c>
      <c r="N45" s="485"/>
      <c r="O45" s="537"/>
      <c r="P45" s="538"/>
      <c r="Q45" s="539"/>
      <c r="R45" s="524">
        <f>SUM(R39:S44)</f>
        <v>3360</v>
      </c>
      <c r="S45" s="525"/>
    </row>
    <row r="46" spans="1:23" ht="24.75" customHeight="1" thickBot="1">
      <c r="A46" s="24"/>
      <c r="B46" s="24"/>
      <c r="C46" s="24"/>
      <c r="D46" s="54"/>
      <c r="E46" s="54"/>
      <c r="F46" s="55"/>
      <c r="G46" s="55"/>
      <c r="H46" s="55"/>
      <c r="I46" s="55"/>
      <c r="J46" s="55"/>
      <c r="K46" s="55"/>
      <c r="L46" s="55"/>
      <c r="M46" s="93"/>
      <c r="N46" s="93"/>
      <c r="O46" s="93"/>
      <c r="P46" s="93"/>
      <c r="Q46" s="93"/>
      <c r="R46" s="55"/>
      <c r="S46" s="55"/>
      <c r="T46" s="55"/>
      <c r="U46" s="55"/>
      <c r="V46" s="55"/>
      <c r="W46" s="38"/>
    </row>
    <row r="47" spans="1:23" s="39" customFormat="1" ht="24.75" customHeight="1" thickBot="1">
      <c r="A47" s="37"/>
      <c r="B47" s="365" t="s">
        <v>31</v>
      </c>
      <c r="C47" s="343"/>
      <c r="D47" s="342" t="s">
        <v>6</v>
      </c>
      <c r="E47" s="249"/>
      <c r="F47" s="343"/>
      <c r="G47" s="249" t="s">
        <v>2</v>
      </c>
      <c r="H47" s="343"/>
      <c r="I47" s="344" t="s">
        <v>20</v>
      </c>
      <c r="J47" s="345"/>
      <c r="K47" s="344" t="s">
        <v>32</v>
      </c>
      <c r="L47" s="346"/>
      <c r="M47" s="37">
        <v>2</v>
      </c>
      <c r="N47" s="37" t="s">
        <v>120</v>
      </c>
      <c r="O47" s="24"/>
      <c r="P47" s="24"/>
      <c r="Q47" s="24"/>
      <c r="R47" s="24"/>
      <c r="S47" s="24"/>
      <c r="T47" s="24"/>
      <c r="U47" s="24"/>
      <c r="V47" s="18"/>
      <c r="W47" s="18"/>
    </row>
    <row r="48" spans="1:23" s="59" customFormat="1" ht="24.75" customHeight="1" thickBot="1">
      <c r="A48" s="58"/>
      <c r="B48" s="381" t="s">
        <v>76</v>
      </c>
      <c r="C48" s="382"/>
      <c r="D48" s="331" t="s">
        <v>67</v>
      </c>
      <c r="E48" s="332"/>
      <c r="F48" s="333"/>
      <c r="G48" s="334">
        <v>45246</v>
      </c>
      <c r="H48" s="335"/>
      <c r="I48" s="336" t="s">
        <v>82</v>
      </c>
      <c r="J48" s="337"/>
      <c r="K48" s="338">
        <v>300</v>
      </c>
      <c r="L48" s="339"/>
      <c r="M48" s="24"/>
      <c r="N48" s="365" t="s">
        <v>17</v>
      </c>
      <c r="O48" s="343"/>
      <c r="P48" s="342" t="s">
        <v>5</v>
      </c>
      <c r="Q48" s="249"/>
      <c r="R48" s="340" t="s">
        <v>15</v>
      </c>
      <c r="S48" s="341"/>
    </row>
    <row r="49" spans="1:252" s="60" customFormat="1" ht="24.75" customHeight="1" thickBot="1">
      <c r="A49" s="55" t="s">
        <v>16</v>
      </c>
      <c r="B49" s="452"/>
      <c r="C49" s="453"/>
      <c r="D49" s="351" t="s">
        <v>141</v>
      </c>
      <c r="E49" s="458"/>
      <c r="F49" s="186"/>
      <c r="G49" s="359">
        <v>45131</v>
      </c>
      <c r="H49" s="360"/>
      <c r="I49" s="454" t="s">
        <v>3</v>
      </c>
      <c r="J49" s="455"/>
      <c r="K49" s="723">
        <v>5500</v>
      </c>
      <c r="L49" s="724"/>
      <c r="M49" s="24"/>
      <c r="N49" s="347" t="s">
        <v>102</v>
      </c>
      <c r="O49" s="348"/>
      <c r="P49" s="423" t="s">
        <v>108</v>
      </c>
      <c r="Q49" s="424"/>
      <c r="R49" s="425"/>
      <c r="S49" s="426"/>
      <c r="IP49" s="60" t="e">
        <v>#REF!</v>
      </c>
    </row>
    <row r="50" spans="1:252" s="60" customFormat="1" ht="24.75" customHeight="1">
      <c r="A50" s="55" t="s">
        <v>16</v>
      </c>
      <c r="B50" s="381" t="s">
        <v>77</v>
      </c>
      <c r="C50" s="382"/>
      <c r="D50" s="331" t="s">
        <v>67</v>
      </c>
      <c r="E50" s="332"/>
      <c r="F50" s="333"/>
      <c r="G50" s="334">
        <v>45246</v>
      </c>
      <c r="H50" s="335"/>
      <c r="I50" s="336" t="s">
        <v>82</v>
      </c>
      <c r="J50" s="337"/>
      <c r="K50" s="338">
        <v>0</v>
      </c>
      <c r="L50" s="339"/>
      <c r="M50" s="24"/>
      <c r="N50" s="61"/>
      <c r="O50" s="24"/>
      <c r="P50" s="62"/>
      <c r="Q50" s="62"/>
      <c r="R50" s="107"/>
      <c r="S50" s="107"/>
      <c r="IP50" s="60" t="e">
        <v>#REF!</v>
      </c>
    </row>
    <row r="51" spans="1:252" s="60" customFormat="1" ht="24.75" customHeight="1" thickBot="1">
      <c r="A51" s="55" t="s">
        <v>16</v>
      </c>
      <c r="B51" s="452"/>
      <c r="C51" s="453"/>
      <c r="D51" s="351" t="s">
        <v>141</v>
      </c>
      <c r="E51" s="458"/>
      <c r="F51" s="186"/>
      <c r="G51" s="359">
        <v>45131</v>
      </c>
      <c r="H51" s="360"/>
      <c r="I51" s="454" t="s">
        <v>3</v>
      </c>
      <c r="J51" s="455"/>
      <c r="K51" s="456">
        <v>5500</v>
      </c>
      <c r="L51" s="457"/>
      <c r="M51" s="37">
        <v>3</v>
      </c>
      <c r="N51" s="37" t="s">
        <v>121</v>
      </c>
      <c r="O51" s="24"/>
      <c r="P51" s="24"/>
      <c r="Q51" s="24"/>
      <c r="R51" s="47"/>
      <c r="S51" s="47"/>
      <c r="IP51" s="60" t="e">
        <v>#REF!</v>
      </c>
    </row>
    <row r="52" spans="1:252" s="60" customFormat="1" ht="24.75" customHeight="1" thickBot="1">
      <c r="A52" s="55" t="s">
        <v>16</v>
      </c>
      <c r="B52" s="381">
        <v>0</v>
      </c>
      <c r="C52" s="382"/>
      <c r="D52" s="363" t="s">
        <v>67</v>
      </c>
      <c r="E52" s="169"/>
      <c r="F52" s="170"/>
      <c r="G52" s="334"/>
      <c r="H52" s="335"/>
      <c r="I52" s="336"/>
      <c r="J52" s="337"/>
      <c r="K52" s="338"/>
      <c r="L52" s="339"/>
      <c r="M52" s="37"/>
      <c r="N52" s="365" t="s">
        <v>17</v>
      </c>
      <c r="O52" s="343"/>
      <c r="P52" s="342" t="s">
        <v>5</v>
      </c>
      <c r="Q52" s="249"/>
      <c r="R52" s="427" t="s">
        <v>15</v>
      </c>
      <c r="S52" s="428"/>
      <c r="IR52" s="60" t="e">
        <v>#REF!</v>
      </c>
    </row>
    <row r="53" spans="1:252" s="60" customFormat="1" ht="24.75" customHeight="1" thickBot="1">
      <c r="A53" s="55" t="s">
        <v>16</v>
      </c>
      <c r="B53" s="452"/>
      <c r="C53" s="453"/>
      <c r="D53" s="351" t="s">
        <v>119</v>
      </c>
      <c r="E53" s="352"/>
      <c r="F53" s="319"/>
      <c r="G53" s="329"/>
      <c r="H53" s="330"/>
      <c r="I53" s="459"/>
      <c r="J53" s="460"/>
      <c r="K53" s="461"/>
      <c r="L53" s="462"/>
      <c r="M53" s="37"/>
      <c r="N53" s="361" t="s">
        <v>101</v>
      </c>
      <c r="O53" s="362"/>
      <c r="P53" s="363" t="s">
        <v>78</v>
      </c>
      <c r="Q53" s="364"/>
      <c r="R53" s="349">
        <v>300</v>
      </c>
      <c r="S53" s="350"/>
      <c r="IR53" s="60" t="e">
        <v>#REF!</v>
      </c>
    </row>
    <row r="54" spans="1:252" s="60" customFormat="1" ht="24.75" customHeight="1" thickBot="1">
      <c r="A54" s="24"/>
      <c r="B54" s="381">
        <v>0</v>
      </c>
      <c r="C54" s="382"/>
      <c r="D54" s="363" t="s">
        <v>67</v>
      </c>
      <c r="E54" s="169"/>
      <c r="F54" s="170"/>
      <c r="G54" s="334"/>
      <c r="H54" s="335"/>
      <c r="I54" s="336"/>
      <c r="J54" s="337"/>
      <c r="K54" s="338"/>
      <c r="L54" s="339"/>
      <c r="M54" s="24"/>
      <c r="N54" s="185"/>
      <c r="O54" s="186"/>
      <c r="P54" s="187"/>
      <c r="Q54" s="188"/>
      <c r="R54" s="232"/>
      <c r="S54" s="486"/>
      <c r="IR54" s="60" t="e">
        <v>#REF!</v>
      </c>
    </row>
    <row r="55" spans="1:252" s="60" customFormat="1" ht="24.75" customHeight="1" thickBot="1">
      <c r="A55" s="55" t="s">
        <v>16</v>
      </c>
      <c r="B55" s="452"/>
      <c r="C55" s="453"/>
      <c r="D55" s="351" t="s">
        <v>119</v>
      </c>
      <c r="E55" s="352"/>
      <c r="F55" s="319"/>
      <c r="G55" s="329"/>
      <c r="H55" s="330"/>
      <c r="I55" s="459"/>
      <c r="J55" s="460"/>
      <c r="K55" s="461"/>
      <c r="L55" s="462"/>
      <c r="M55" s="24"/>
      <c r="N55" s="37"/>
      <c r="O55" s="24"/>
      <c r="P55" s="62"/>
      <c r="Q55" s="62"/>
      <c r="R55" s="47"/>
      <c r="S55" s="47"/>
      <c r="IR55" s="60" t="e">
        <v>#REF!</v>
      </c>
    </row>
    <row r="56" spans="1:252" s="60" customFormat="1" ht="24.75" customHeight="1" thickBot="1">
      <c r="A56" s="55" t="s">
        <v>16</v>
      </c>
      <c r="B56" s="381">
        <v>0</v>
      </c>
      <c r="C56" s="382"/>
      <c r="D56" s="363" t="s">
        <v>67</v>
      </c>
      <c r="E56" s="169"/>
      <c r="F56" s="170"/>
      <c r="G56" s="334"/>
      <c r="H56" s="335"/>
      <c r="I56" s="336"/>
      <c r="J56" s="337"/>
      <c r="K56" s="338"/>
      <c r="L56" s="339"/>
      <c r="M56" s="37">
        <v>4</v>
      </c>
      <c r="N56" s="37" t="s">
        <v>122</v>
      </c>
      <c r="O56" s="24"/>
      <c r="P56" s="24"/>
      <c r="Q56" s="24"/>
      <c r="R56" s="47"/>
      <c r="S56" s="47"/>
      <c r="IR56" s="60" t="e">
        <v>#REF!</v>
      </c>
    </row>
    <row r="57" spans="1:252" s="60" customFormat="1" ht="24.75" customHeight="1" thickBot="1">
      <c r="A57" s="24"/>
      <c r="B57" s="452"/>
      <c r="C57" s="453"/>
      <c r="D57" s="351" t="s">
        <v>119</v>
      </c>
      <c r="E57" s="352"/>
      <c r="F57" s="319"/>
      <c r="G57" s="329"/>
      <c r="H57" s="330"/>
      <c r="I57" s="459"/>
      <c r="J57" s="460"/>
      <c r="K57" s="461"/>
      <c r="L57" s="462"/>
      <c r="M57" s="24"/>
      <c r="N57" s="365" t="s">
        <v>17</v>
      </c>
      <c r="O57" s="343"/>
      <c r="P57" s="342" t="s">
        <v>5</v>
      </c>
      <c r="Q57" s="249"/>
      <c r="R57" s="427" t="s">
        <v>15</v>
      </c>
      <c r="S57" s="428"/>
      <c r="IR57" s="60" t="e">
        <v>#REF!</v>
      </c>
    </row>
    <row r="58" spans="1:252" s="60" customFormat="1" ht="24.75" customHeight="1">
      <c r="A58" s="55" t="s">
        <v>16</v>
      </c>
      <c r="B58" s="381">
        <v>0</v>
      </c>
      <c r="C58" s="382"/>
      <c r="D58" s="363" t="s">
        <v>67</v>
      </c>
      <c r="E58" s="169"/>
      <c r="F58" s="170"/>
      <c r="G58" s="334"/>
      <c r="H58" s="335"/>
      <c r="I58" s="336"/>
      <c r="J58" s="337"/>
      <c r="K58" s="338"/>
      <c r="L58" s="339"/>
      <c r="M58" s="37"/>
      <c r="N58" s="361" t="s">
        <v>101</v>
      </c>
      <c r="O58" s="362"/>
      <c r="P58" s="463" t="s">
        <v>108</v>
      </c>
      <c r="Q58" s="464"/>
      <c r="R58" s="310"/>
      <c r="S58" s="311"/>
      <c r="IR58" s="60" t="e">
        <v>#REF!</v>
      </c>
    </row>
    <row r="59" spans="1:252" s="60" customFormat="1" ht="24.75" customHeight="1" thickBot="1">
      <c r="A59" s="55" t="s">
        <v>16</v>
      </c>
      <c r="B59" s="383"/>
      <c r="C59" s="384"/>
      <c r="D59" s="494" t="s">
        <v>119</v>
      </c>
      <c r="E59" s="495"/>
      <c r="F59" s="496"/>
      <c r="G59" s="402"/>
      <c r="H59" s="403"/>
      <c r="I59" s="488"/>
      <c r="J59" s="489"/>
      <c r="K59" s="490"/>
      <c r="L59" s="491"/>
      <c r="M59" s="37"/>
      <c r="N59" s="185"/>
      <c r="O59" s="186"/>
      <c r="P59" s="187"/>
      <c r="Q59" s="188"/>
      <c r="R59" s="492"/>
      <c r="S59" s="493"/>
      <c r="IR59" s="60" t="e">
        <v>#REF!</v>
      </c>
    </row>
    <row r="60" spans="1:252" s="60" customFormat="1" ht="24.75" customHeight="1" thickTop="1" thickBot="1">
      <c r="A60" s="24"/>
      <c r="B60" s="386" t="s">
        <v>106</v>
      </c>
      <c r="C60" s="387"/>
      <c r="D60" s="387"/>
      <c r="E60" s="387"/>
      <c r="F60" s="387"/>
      <c r="G60" s="387"/>
      <c r="H60" s="387"/>
      <c r="I60" s="387"/>
      <c r="J60" s="388"/>
      <c r="K60" s="355">
        <f>SUM(K48:L59)</f>
        <v>11300</v>
      </c>
      <c r="L60" s="487"/>
      <c r="M60" s="24"/>
      <c r="N60" s="268"/>
      <c r="O60" s="268"/>
      <c r="P60" s="385"/>
      <c r="Q60" s="385"/>
      <c r="R60" s="385"/>
      <c r="S60" s="385"/>
      <c r="IR60" s="60" t="e">
        <v>#REF!</v>
      </c>
    </row>
    <row r="61" spans="1:252" ht="24.75" customHeight="1">
      <c r="A61" s="24"/>
      <c r="M61" s="24"/>
      <c r="N61" s="389" t="s">
        <v>124</v>
      </c>
      <c r="O61" s="390"/>
      <c r="P61" s="390"/>
      <c r="Q61" s="391"/>
      <c r="R61" s="395">
        <f>+J45+K60+R49+R53+R58</f>
        <v>27000</v>
      </c>
      <c r="S61" s="396"/>
      <c r="T61" s="38"/>
    </row>
    <row r="62" spans="1:252" s="60" customFormat="1" ht="24.75" customHeight="1" thickBot="1">
      <c r="B62" s="63" t="s">
        <v>100</v>
      </c>
      <c r="C62" s="146"/>
      <c r="D62" s="146"/>
      <c r="E62" s="146"/>
      <c r="F62" s="146"/>
      <c r="G62" s="146"/>
      <c r="H62" s="146"/>
      <c r="I62" s="146"/>
      <c r="J62" s="146"/>
      <c r="K62" s="65"/>
      <c r="L62" s="65"/>
      <c r="M62" s="24"/>
      <c r="N62" s="392"/>
      <c r="O62" s="393"/>
      <c r="P62" s="393"/>
      <c r="Q62" s="394"/>
      <c r="R62" s="397"/>
      <c r="S62" s="398"/>
      <c r="IR62" s="60" t="e">
        <v>#REF!</v>
      </c>
    </row>
    <row r="63" spans="1:252" s="39" customFormat="1" ht="23.1" customHeight="1" thickBot="1">
      <c r="A63" s="63"/>
      <c r="B63" s="146"/>
      <c r="C63" s="146"/>
      <c r="D63" s="146"/>
      <c r="E63" s="146"/>
      <c r="F63" s="146"/>
      <c r="G63" s="146"/>
      <c r="H63" s="146"/>
      <c r="I63" s="146"/>
      <c r="J63" s="146"/>
      <c r="K63" s="65"/>
      <c r="L63" s="65"/>
      <c r="M63" s="24"/>
      <c r="N63" s="66"/>
      <c r="O63" s="66"/>
      <c r="P63" s="66"/>
      <c r="Q63" s="66"/>
      <c r="R63" s="67"/>
      <c r="S63" s="67"/>
      <c r="T63" s="38"/>
    </row>
    <row r="64" spans="1:252" ht="29.25" thickBot="1">
      <c r="A64" s="6" t="s">
        <v>97</v>
      </c>
      <c r="B64" s="63" t="str">
        <f>+B1</f>
        <v>令和５年度初任者研修（２年次・３年次を含む。）旅費執行状況調査表</v>
      </c>
      <c r="C64" s="63"/>
      <c r="D64" s="63"/>
      <c r="E64" s="63"/>
      <c r="F64" s="63"/>
      <c r="G64" s="63"/>
      <c r="H64" s="63"/>
      <c r="I64" s="63"/>
      <c r="J64" s="39"/>
      <c r="K64" s="39"/>
      <c r="L64" s="132" t="s">
        <v>24</v>
      </c>
      <c r="M64" s="133">
        <f>+P1</f>
        <v>2</v>
      </c>
      <c r="N64" s="39" t="s">
        <v>25</v>
      </c>
      <c r="O64" s="134" t="s">
        <v>83</v>
      </c>
      <c r="P64" s="63"/>
      <c r="Q64" s="63"/>
      <c r="R64" s="135"/>
      <c r="S64" s="97" t="s">
        <v>69</v>
      </c>
    </row>
    <row r="65" spans="1:21" ht="9.9499999999999993" customHeight="1">
      <c r="A65" s="1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21" ht="24" customHeight="1" thickBot="1">
      <c r="A66" s="16"/>
      <c r="B66" s="16"/>
      <c r="C66" s="129"/>
      <c r="D66" s="129"/>
      <c r="E66" s="129"/>
      <c r="F66" s="129"/>
      <c r="G66" s="129"/>
      <c r="H66" s="129"/>
      <c r="I66" s="235" t="s">
        <v>43</v>
      </c>
      <c r="J66" s="235"/>
      <c r="K66" s="370">
        <v>500000</v>
      </c>
      <c r="L66" s="371"/>
      <c r="M66" s="372"/>
      <c r="N66" s="234" t="s">
        <v>44</v>
      </c>
      <c r="O66" s="234"/>
      <c r="P66" s="401" t="s">
        <v>84</v>
      </c>
      <c r="Q66" s="401"/>
      <c r="R66" s="401"/>
      <c r="S66" s="401"/>
      <c r="T66" s="71"/>
    </row>
    <row r="67" spans="1:21" ht="29.25" thickBot="1">
      <c r="A67" s="237" t="s">
        <v>1</v>
      </c>
      <c r="B67" s="238"/>
      <c r="C67" s="239"/>
      <c r="D67" s="36" t="s">
        <v>89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U67" s="110"/>
    </row>
    <row r="68" spans="1:21" ht="10.5" customHeight="1" thickBot="1">
      <c r="A68" s="3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18"/>
      <c r="R68" s="24"/>
      <c r="S68" s="24"/>
    </row>
    <row r="69" spans="1:21" ht="21.95" customHeight="1">
      <c r="A69" s="74"/>
      <c r="B69" s="376" t="s">
        <v>13</v>
      </c>
      <c r="C69" s="379" t="s">
        <v>6</v>
      </c>
      <c r="D69" s="264"/>
      <c r="E69" s="168" t="s">
        <v>23</v>
      </c>
      <c r="F69" s="169"/>
      <c r="G69" s="169"/>
      <c r="H69" s="169"/>
      <c r="I69" s="169"/>
      <c r="J69" s="170"/>
      <c r="K69" s="373" t="s">
        <v>123</v>
      </c>
      <c r="L69" s="374"/>
      <c r="M69" s="374"/>
      <c r="N69" s="374"/>
      <c r="O69" s="374"/>
      <c r="P69" s="375"/>
      <c r="Q69" s="189" t="s">
        <v>0</v>
      </c>
      <c r="R69" s="190"/>
      <c r="S69" s="43"/>
    </row>
    <row r="70" spans="1:21" ht="21.95" customHeight="1">
      <c r="A70" s="74"/>
      <c r="B70" s="377"/>
      <c r="C70" s="400" t="s">
        <v>14</v>
      </c>
      <c r="D70" s="173"/>
      <c r="E70" s="171" t="s">
        <v>3</v>
      </c>
      <c r="F70" s="172"/>
      <c r="G70" s="172"/>
      <c r="H70" s="172"/>
      <c r="I70" s="172"/>
      <c r="J70" s="173"/>
      <c r="K70" s="498" t="s">
        <v>3</v>
      </c>
      <c r="L70" s="499"/>
      <c r="M70" s="499"/>
      <c r="N70" s="499"/>
      <c r="O70" s="499"/>
      <c r="P70" s="500"/>
      <c r="Q70" s="191"/>
      <c r="R70" s="192"/>
      <c r="S70" s="43"/>
    </row>
    <row r="71" spans="1:21" ht="21.95" customHeight="1" thickBot="1">
      <c r="A71" s="74"/>
      <c r="B71" s="378"/>
      <c r="C71" s="120" t="s">
        <v>2</v>
      </c>
      <c r="D71" s="121" t="s">
        <v>4</v>
      </c>
      <c r="E71" s="501">
        <v>45134</v>
      </c>
      <c r="F71" s="329"/>
      <c r="G71" s="330"/>
      <c r="H71" s="159" t="s">
        <v>73</v>
      </c>
      <c r="I71" s="160"/>
      <c r="J71" s="161"/>
      <c r="K71" s="502">
        <v>45229</v>
      </c>
      <c r="L71" s="503"/>
      <c r="M71" s="504"/>
      <c r="N71" s="505" t="s">
        <v>73</v>
      </c>
      <c r="O71" s="506"/>
      <c r="P71" s="507"/>
      <c r="Q71" s="191"/>
      <c r="R71" s="192"/>
      <c r="S71" s="43"/>
    </row>
    <row r="72" spans="1:21" ht="23.85" customHeight="1" thickBot="1">
      <c r="A72" s="74"/>
      <c r="B72" s="368" t="s">
        <v>74</v>
      </c>
      <c r="C72" s="369"/>
      <c r="D72" s="243"/>
      <c r="E72" s="508">
        <v>5500</v>
      </c>
      <c r="F72" s="509"/>
      <c r="G72" s="509"/>
      <c r="H72" s="509"/>
      <c r="I72" s="509"/>
      <c r="J72" s="510"/>
      <c r="K72" s="162">
        <v>5500</v>
      </c>
      <c r="L72" s="163"/>
      <c r="M72" s="163"/>
      <c r="N72" s="163"/>
      <c r="O72" s="163"/>
      <c r="P72" s="511"/>
      <c r="Q72" s="193">
        <f>SUM(E72:P72)</f>
        <v>11000</v>
      </c>
      <c r="R72" s="194"/>
      <c r="S72" s="43"/>
    </row>
    <row r="73" spans="1:21" ht="9.9499999999999993" customHeight="1" thickBot="1">
      <c r="A73" s="74"/>
      <c r="B73" s="122"/>
      <c r="C73" s="122"/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380"/>
      <c r="O73" s="380"/>
      <c r="P73" s="380"/>
      <c r="Q73" s="497"/>
      <c r="R73" s="497"/>
      <c r="S73" s="43"/>
    </row>
    <row r="74" spans="1:21" ht="21.95" customHeight="1">
      <c r="A74" s="74"/>
      <c r="B74" s="376" t="s">
        <v>13</v>
      </c>
      <c r="C74" s="379" t="s">
        <v>6</v>
      </c>
      <c r="D74" s="264"/>
      <c r="E74" s="168" t="s">
        <v>23</v>
      </c>
      <c r="F74" s="169"/>
      <c r="G74" s="169"/>
      <c r="H74" s="169"/>
      <c r="I74" s="169"/>
      <c r="J74" s="170"/>
      <c r="K74" s="168" t="s">
        <v>119</v>
      </c>
      <c r="L74" s="169"/>
      <c r="M74" s="169"/>
      <c r="N74" s="169"/>
      <c r="O74" s="169"/>
      <c r="P74" s="170"/>
      <c r="Q74" s="189" t="s">
        <v>0</v>
      </c>
      <c r="R74" s="190"/>
      <c r="S74" s="43"/>
    </row>
    <row r="75" spans="1:21" ht="21.95" customHeight="1">
      <c r="A75" s="74"/>
      <c r="B75" s="377"/>
      <c r="C75" s="400" t="s">
        <v>14</v>
      </c>
      <c r="D75" s="173"/>
      <c r="E75" s="171" t="s">
        <v>3</v>
      </c>
      <c r="F75" s="172"/>
      <c r="G75" s="172"/>
      <c r="H75" s="172"/>
      <c r="I75" s="172"/>
      <c r="J75" s="173"/>
      <c r="K75" s="171" t="s">
        <v>93</v>
      </c>
      <c r="L75" s="172"/>
      <c r="M75" s="172"/>
      <c r="N75" s="172"/>
      <c r="O75" s="172"/>
      <c r="P75" s="173"/>
      <c r="Q75" s="191"/>
      <c r="R75" s="192"/>
      <c r="S75" s="43"/>
    </row>
    <row r="76" spans="1:21" ht="21.95" customHeight="1" thickBot="1">
      <c r="A76" s="74"/>
      <c r="B76" s="378"/>
      <c r="C76" s="120" t="s">
        <v>2</v>
      </c>
      <c r="D76" s="121" t="s">
        <v>4</v>
      </c>
      <c r="E76" s="179" t="s">
        <v>125</v>
      </c>
      <c r="F76" s="180"/>
      <c r="G76" s="181"/>
      <c r="H76" s="159" t="s">
        <v>73</v>
      </c>
      <c r="I76" s="160"/>
      <c r="J76" s="161"/>
      <c r="K76" s="179" t="s">
        <v>88</v>
      </c>
      <c r="L76" s="180"/>
      <c r="M76" s="181"/>
      <c r="N76" s="159" t="s">
        <v>27</v>
      </c>
      <c r="O76" s="160"/>
      <c r="P76" s="161"/>
      <c r="Q76" s="191"/>
      <c r="R76" s="192"/>
      <c r="S76" s="43"/>
    </row>
    <row r="77" spans="1:21" ht="23.85" customHeight="1" thickBot="1">
      <c r="A77" s="74"/>
      <c r="B77" s="368"/>
      <c r="C77" s="369"/>
      <c r="D77" s="243"/>
      <c r="E77" s="162"/>
      <c r="F77" s="163"/>
      <c r="G77" s="163"/>
      <c r="H77" s="163"/>
      <c r="I77" s="163"/>
      <c r="J77" s="164"/>
      <c r="K77" s="165"/>
      <c r="L77" s="166"/>
      <c r="M77" s="166"/>
      <c r="N77" s="166"/>
      <c r="O77" s="166"/>
      <c r="P77" s="167"/>
      <c r="Q77" s="193">
        <v>0</v>
      </c>
      <c r="R77" s="194"/>
      <c r="S77" s="43"/>
    </row>
    <row r="78" spans="1:21" ht="9.9499999999999993" customHeight="1" thickBot="1">
      <c r="A78" s="74"/>
      <c r="B78" s="122"/>
      <c r="C78" s="122"/>
      <c r="D78" s="122"/>
      <c r="E78" s="123"/>
      <c r="F78" s="123"/>
      <c r="G78" s="123"/>
      <c r="H78" s="123"/>
      <c r="I78" s="123"/>
      <c r="J78" s="123"/>
      <c r="K78" s="123"/>
      <c r="L78" s="123"/>
      <c r="M78" s="123"/>
      <c r="N78" s="174"/>
      <c r="O78" s="174"/>
      <c r="P78" s="174"/>
      <c r="Q78" s="399"/>
      <c r="R78" s="399"/>
      <c r="S78" s="43"/>
    </row>
    <row r="79" spans="1:21" ht="21.95" customHeight="1">
      <c r="A79" s="74"/>
      <c r="B79" s="376" t="s">
        <v>13</v>
      </c>
      <c r="C79" s="379" t="s">
        <v>6</v>
      </c>
      <c r="D79" s="264"/>
      <c r="E79" s="168" t="s">
        <v>23</v>
      </c>
      <c r="F79" s="169"/>
      <c r="G79" s="169"/>
      <c r="H79" s="169"/>
      <c r="I79" s="169"/>
      <c r="J79" s="170"/>
      <c r="K79" s="168" t="s">
        <v>119</v>
      </c>
      <c r="L79" s="169"/>
      <c r="M79" s="169"/>
      <c r="N79" s="169"/>
      <c r="O79" s="169"/>
      <c r="P79" s="170"/>
      <c r="Q79" s="189" t="s">
        <v>0</v>
      </c>
      <c r="R79" s="190"/>
      <c r="S79" s="43"/>
    </row>
    <row r="80" spans="1:21" ht="21.95" customHeight="1">
      <c r="A80" s="74"/>
      <c r="B80" s="377"/>
      <c r="C80" s="400" t="s">
        <v>14</v>
      </c>
      <c r="D80" s="173"/>
      <c r="E80" s="171" t="s">
        <v>3</v>
      </c>
      <c r="F80" s="172"/>
      <c r="G80" s="172"/>
      <c r="H80" s="172"/>
      <c r="I80" s="172"/>
      <c r="J80" s="173"/>
      <c r="K80" s="171" t="s">
        <v>93</v>
      </c>
      <c r="L80" s="172"/>
      <c r="M80" s="172"/>
      <c r="N80" s="172"/>
      <c r="O80" s="172"/>
      <c r="P80" s="173"/>
      <c r="Q80" s="191"/>
      <c r="R80" s="192"/>
      <c r="S80" s="43"/>
    </row>
    <row r="81" spans="1:19" ht="21.95" customHeight="1" thickBot="1">
      <c r="A81" s="74"/>
      <c r="B81" s="378"/>
      <c r="C81" s="120" t="s">
        <v>2</v>
      </c>
      <c r="D81" s="121" t="s">
        <v>4</v>
      </c>
      <c r="E81" s="179" t="s">
        <v>125</v>
      </c>
      <c r="F81" s="180"/>
      <c r="G81" s="181"/>
      <c r="H81" s="159" t="s">
        <v>73</v>
      </c>
      <c r="I81" s="160"/>
      <c r="J81" s="161"/>
      <c r="K81" s="179" t="s">
        <v>88</v>
      </c>
      <c r="L81" s="180"/>
      <c r="M81" s="181"/>
      <c r="N81" s="159" t="s">
        <v>27</v>
      </c>
      <c r="O81" s="160"/>
      <c r="P81" s="161"/>
      <c r="Q81" s="191"/>
      <c r="R81" s="192"/>
      <c r="S81" s="43"/>
    </row>
    <row r="82" spans="1:19" ht="23.85" customHeight="1" thickBot="1">
      <c r="A82" s="74"/>
      <c r="B82" s="368"/>
      <c r="C82" s="369"/>
      <c r="D82" s="243"/>
      <c r="E82" s="162"/>
      <c r="F82" s="163"/>
      <c r="G82" s="163"/>
      <c r="H82" s="163"/>
      <c r="I82" s="163"/>
      <c r="J82" s="164"/>
      <c r="K82" s="165"/>
      <c r="L82" s="166"/>
      <c r="M82" s="166"/>
      <c r="N82" s="166"/>
      <c r="O82" s="166"/>
      <c r="P82" s="167"/>
      <c r="Q82" s="193">
        <v>0</v>
      </c>
      <c r="R82" s="194"/>
      <c r="S82" s="43"/>
    </row>
    <row r="83" spans="1:19" ht="9.9499999999999993" customHeight="1" thickBot="1">
      <c r="A83" s="74"/>
      <c r="B83" s="122"/>
      <c r="C83" s="122"/>
      <c r="D83" s="122"/>
      <c r="E83" s="123"/>
      <c r="F83" s="123"/>
      <c r="G83" s="123"/>
      <c r="H83" s="123"/>
      <c r="I83" s="123"/>
      <c r="J83" s="123"/>
      <c r="K83" s="123"/>
      <c r="L83" s="123"/>
      <c r="M83" s="123"/>
      <c r="N83" s="174"/>
      <c r="O83" s="174"/>
      <c r="P83" s="174"/>
      <c r="Q83" s="399"/>
      <c r="R83" s="399"/>
      <c r="S83" s="43"/>
    </row>
    <row r="84" spans="1:19" ht="21.95" customHeight="1">
      <c r="A84" s="74"/>
      <c r="B84" s="376" t="s">
        <v>13</v>
      </c>
      <c r="C84" s="379" t="s">
        <v>6</v>
      </c>
      <c r="D84" s="264"/>
      <c r="E84" s="168" t="s">
        <v>23</v>
      </c>
      <c r="F84" s="169"/>
      <c r="G84" s="169"/>
      <c r="H84" s="169"/>
      <c r="I84" s="169"/>
      <c r="J84" s="170"/>
      <c r="K84" s="168" t="s">
        <v>119</v>
      </c>
      <c r="L84" s="169"/>
      <c r="M84" s="169"/>
      <c r="N84" s="169"/>
      <c r="O84" s="169"/>
      <c r="P84" s="170"/>
      <c r="Q84" s="189" t="s">
        <v>0</v>
      </c>
      <c r="R84" s="190"/>
      <c r="S84" s="43"/>
    </row>
    <row r="85" spans="1:19" ht="21.95" customHeight="1">
      <c r="A85" s="74"/>
      <c r="B85" s="377"/>
      <c r="C85" s="400" t="s">
        <v>14</v>
      </c>
      <c r="D85" s="173"/>
      <c r="E85" s="171" t="s">
        <v>3</v>
      </c>
      <c r="F85" s="172"/>
      <c r="G85" s="172"/>
      <c r="H85" s="172"/>
      <c r="I85" s="172"/>
      <c r="J85" s="173"/>
      <c r="K85" s="171" t="s">
        <v>93</v>
      </c>
      <c r="L85" s="172"/>
      <c r="M85" s="172"/>
      <c r="N85" s="172"/>
      <c r="O85" s="172"/>
      <c r="P85" s="173"/>
      <c r="Q85" s="191"/>
      <c r="R85" s="192"/>
      <c r="S85" s="43"/>
    </row>
    <row r="86" spans="1:19" ht="21.95" customHeight="1" thickBot="1">
      <c r="A86" s="74"/>
      <c r="B86" s="378"/>
      <c r="C86" s="120" t="s">
        <v>2</v>
      </c>
      <c r="D86" s="121" t="s">
        <v>4</v>
      </c>
      <c r="E86" s="179" t="s">
        <v>125</v>
      </c>
      <c r="F86" s="180"/>
      <c r="G86" s="181"/>
      <c r="H86" s="159" t="s">
        <v>138</v>
      </c>
      <c r="I86" s="160"/>
      <c r="J86" s="161"/>
      <c r="K86" s="179" t="s">
        <v>88</v>
      </c>
      <c r="L86" s="180"/>
      <c r="M86" s="181"/>
      <c r="N86" s="159" t="s">
        <v>27</v>
      </c>
      <c r="O86" s="160"/>
      <c r="P86" s="161"/>
      <c r="Q86" s="191"/>
      <c r="R86" s="192"/>
      <c r="S86" s="43"/>
    </row>
    <row r="87" spans="1:19" ht="23.85" customHeight="1" thickBot="1">
      <c r="A87" s="74"/>
      <c r="B87" s="368"/>
      <c r="C87" s="369"/>
      <c r="D87" s="243"/>
      <c r="E87" s="162"/>
      <c r="F87" s="163"/>
      <c r="G87" s="163"/>
      <c r="H87" s="163"/>
      <c r="I87" s="163"/>
      <c r="J87" s="164"/>
      <c r="K87" s="165"/>
      <c r="L87" s="166"/>
      <c r="M87" s="166"/>
      <c r="N87" s="166"/>
      <c r="O87" s="166"/>
      <c r="P87" s="167"/>
      <c r="Q87" s="193">
        <v>0</v>
      </c>
      <c r="R87" s="194"/>
      <c r="S87" s="43"/>
    </row>
    <row r="88" spans="1:19" ht="9.9499999999999993" customHeight="1" thickBot="1">
      <c r="A88" s="74"/>
      <c r="B88" s="122"/>
      <c r="C88" s="122"/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74"/>
      <c r="O88" s="174"/>
      <c r="P88" s="174"/>
      <c r="Q88" s="399"/>
      <c r="R88" s="399"/>
      <c r="S88" s="43"/>
    </row>
    <row r="89" spans="1:19" ht="21.95" customHeight="1">
      <c r="A89" s="74"/>
      <c r="B89" s="376" t="s">
        <v>13</v>
      </c>
      <c r="C89" s="379" t="s">
        <v>6</v>
      </c>
      <c r="D89" s="264"/>
      <c r="E89" s="168" t="s">
        <v>23</v>
      </c>
      <c r="F89" s="169"/>
      <c r="G89" s="169"/>
      <c r="H89" s="169"/>
      <c r="I89" s="169"/>
      <c r="J89" s="170"/>
      <c r="K89" s="168" t="s">
        <v>119</v>
      </c>
      <c r="L89" s="169"/>
      <c r="M89" s="169"/>
      <c r="N89" s="169"/>
      <c r="O89" s="169"/>
      <c r="P89" s="170"/>
      <c r="Q89" s="189" t="s">
        <v>0</v>
      </c>
      <c r="R89" s="190"/>
      <c r="S89" s="43"/>
    </row>
    <row r="90" spans="1:19" ht="21.95" customHeight="1">
      <c r="A90" s="74"/>
      <c r="B90" s="377"/>
      <c r="C90" s="400" t="s">
        <v>14</v>
      </c>
      <c r="D90" s="173"/>
      <c r="E90" s="171" t="s">
        <v>3</v>
      </c>
      <c r="F90" s="172"/>
      <c r="G90" s="172"/>
      <c r="H90" s="172"/>
      <c r="I90" s="172"/>
      <c r="J90" s="173"/>
      <c r="K90" s="171" t="s">
        <v>93</v>
      </c>
      <c r="L90" s="172"/>
      <c r="M90" s="172"/>
      <c r="N90" s="172"/>
      <c r="O90" s="172"/>
      <c r="P90" s="173"/>
      <c r="Q90" s="191"/>
      <c r="R90" s="192"/>
      <c r="S90" s="43"/>
    </row>
    <row r="91" spans="1:19" ht="21.95" customHeight="1" thickBot="1">
      <c r="A91" s="74"/>
      <c r="B91" s="378"/>
      <c r="C91" s="120" t="s">
        <v>2</v>
      </c>
      <c r="D91" s="121" t="s">
        <v>4</v>
      </c>
      <c r="E91" s="179" t="s">
        <v>125</v>
      </c>
      <c r="F91" s="180"/>
      <c r="G91" s="181"/>
      <c r="H91" s="159" t="s">
        <v>73</v>
      </c>
      <c r="I91" s="160"/>
      <c r="J91" s="161"/>
      <c r="K91" s="179" t="s">
        <v>88</v>
      </c>
      <c r="L91" s="180"/>
      <c r="M91" s="181"/>
      <c r="N91" s="159" t="s">
        <v>27</v>
      </c>
      <c r="O91" s="160"/>
      <c r="P91" s="161"/>
      <c r="Q91" s="191"/>
      <c r="R91" s="192"/>
      <c r="S91" s="43"/>
    </row>
    <row r="92" spans="1:19" ht="23.85" customHeight="1" thickBot="1">
      <c r="A92" s="74"/>
      <c r="B92" s="368"/>
      <c r="C92" s="369"/>
      <c r="D92" s="243"/>
      <c r="E92" s="162"/>
      <c r="F92" s="163"/>
      <c r="G92" s="163"/>
      <c r="H92" s="163"/>
      <c r="I92" s="163"/>
      <c r="J92" s="164"/>
      <c r="K92" s="165"/>
      <c r="L92" s="166"/>
      <c r="M92" s="166"/>
      <c r="N92" s="166"/>
      <c r="O92" s="166"/>
      <c r="P92" s="167"/>
      <c r="Q92" s="193">
        <v>0</v>
      </c>
      <c r="R92" s="194"/>
      <c r="S92" s="43"/>
    </row>
    <row r="93" spans="1:19" ht="9.9499999999999993" customHeight="1" thickBot="1">
      <c r="A93" s="74"/>
      <c r="B93" s="122"/>
      <c r="C93" s="122"/>
      <c r="D93" s="122"/>
      <c r="E93" s="123"/>
      <c r="F93" s="123"/>
      <c r="G93" s="123"/>
      <c r="H93" s="123"/>
      <c r="I93" s="123"/>
      <c r="J93" s="123"/>
      <c r="K93" s="123"/>
      <c r="L93" s="123"/>
      <c r="M93" s="123"/>
      <c r="N93" s="174"/>
      <c r="O93" s="174"/>
      <c r="P93" s="174"/>
      <c r="Q93" s="399"/>
      <c r="R93" s="399"/>
      <c r="S93" s="43"/>
    </row>
    <row r="94" spans="1:19" ht="21.95" customHeight="1">
      <c r="A94" s="74"/>
      <c r="B94" s="376" t="s">
        <v>13</v>
      </c>
      <c r="C94" s="379" t="s">
        <v>6</v>
      </c>
      <c r="D94" s="264"/>
      <c r="E94" s="168" t="s">
        <v>23</v>
      </c>
      <c r="F94" s="169"/>
      <c r="G94" s="169"/>
      <c r="H94" s="169"/>
      <c r="I94" s="169"/>
      <c r="J94" s="170"/>
      <c r="K94" s="168" t="s">
        <v>119</v>
      </c>
      <c r="L94" s="169"/>
      <c r="M94" s="169"/>
      <c r="N94" s="169"/>
      <c r="O94" s="169"/>
      <c r="P94" s="170"/>
      <c r="Q94" s="189" t="s">
        <v>0</v>
      </c>
      <c r="R94" s="190"/>
      <c r="S94" s="43"/>
    </row>
    <row r="95" spans="1:19" ht="21.95" customHeight="1">
      <c r="A95" s="74"/>
      <c r="B95" s="377"/>
      <c r="C95" s="400" t="s">
        <v>14</v>
      </c>
      <c r="D95" s="173"/>
      <c r="E95" s="171" t="s">
        <v>3</v>
      </c>
      <c r="F95" s="172"/>
      <c r="G95" s="172"/>
      <c r="H95" s="172"/>
      <c r="I95" s="172"/>
      <c r="J95" s="173"/>
      <c r="K95" s="171" t="s">
        <v>93</v>
      </c>
      <c r="L95" s="172"/>
      <c r="M95" s="172"/>
      <c r="N95" s="172"/>
      <c r="O95" s="172"/>
      <c r="P95" s="173"/>
      <c r="Q95" s="191"/>
      <c r="R95" s="192"/>
      <c r="S95" s="43"/>
    </row>
    <row r="96" spans="1:19" ht="21.95" customHeight="1" thickBot="1">
      <c r="A96" s="74"/>
      <c r="B96" s="378"/>
      <c r="C96" s="120" t="s">
        <v>2</v>
      </c>
      <c r="D96" s="121" t="s">
        <v>4</v>
      </c>
      <c r="E96" s="179" t="s">
        <v>125</v>
      </c>
      <c r="F96" s="180"/>
      <c r="G96" s="181"/>
      <c r="H96" s="159" t="s">
        <v>73</v>
      </c>
      <c r="I96" s="160"/>
      <c r="J96" s="161"/>
      <c r="K96" s="179" t="s">
        <v>88</v>
      </c>
      <c r="L96" s="180"/>
      <c r="M96" s="181"/>
      <c r="N96" s="159" t="s">
        <v>27</v>
      </c>
      <c r="O96" s="160"/>
      <c r="P96" s="161"/>
      <c r="Q96" s="191"/>
      <c r="R96" s="192"/>
      <c r="S96" s="43"/>
    </row>
    <row r="97" spans="1:19" ht="23.85" customHeight="1" thickBot="1">
      <c r="A97" s="74"/>
      <c r="B97" s="368"/>
      <c r="C97" s="369"/>
      <c r="D97" s="243"/>
      <c r="E97" s="162"/>
      <c r="F97" s="163"/>
      <c r="G97" s="163"/>
      <c r="H97" s="163"/>
      <c r="I97" s="163"/>
      <c r="J97" s="164"/>
      <c r="K97" s="165"/>
      <c r="L97" s="166"/>
      <c r="M97" s="166"/>
      <c r="N97" s="166"/>
      <c r="O97" s="166"/>
      <c r="P97" s="167"/>
      <c r="Q97" s="193">
        <v>0</v>
      </c>
      <c r="R97" s="194"/>
      <c r="S97" s="43"/>
    </row>
    <row r="98" spans="1:19" ht="9.9499999999999993" customHeight="1" thickBot="1">
      <c r="A98" s="74"/>
      <c r="B98" s="75"/>
      <c r="C98" s="75"/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448"/>
      <c r="O98" s="448"/>
      <c r="P98" s="448"/>
      <c r="Q98" s="449"/>
      <c r="R98" s="449"/>
      <c r="S98" s="43"/>
    </row>
    <row r="99" spans="1:19" ht="28.5" customHeight="1" thickBot="1">
      <c r="A99" s="74"/>
      <c r="B99" s="75"/>
      <c r="C99" s="75"/>
      <c r="D99" s="75"/>
      <c r="E99" s="76"/>
      <c r="F99" s="76"/>
      <c r="G99" s="76"/>
      <c r="H99" s="76"/>
      <c r="I99" s="76"/>
      <c r="J99" s="76"/>
      <c r="K99" s="76"/>
      <c r="L99" s="431" t="s">
        <v>41</v>
      </c>
      <c r="M99" s="432"/>
      <c r="N99" s="432"/>
      <c r="O99" s="433"/>
      <c r="P99" s="434">
        <f>SUM(Q72:R97)</f>
        <v>11000</v>
      </c>
      <c r="Q99" s="434"/>
      <c r="R99" s="435"/>
      <c r="S99" s="43"/>
    </row>
    <row r="100" spans="1:19" ht="29.25" thickBot="1">
      <c r="A100" s="237" t="s">
        <v>22</v>
      </c>
      <c r="B100" s="238"/>
      <c r="C100" s="239"/>
      <c r="D100" s="36" t="s">
        <v>91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0.5" customHeight="1" thickBot="1">
      <c r="A101" s="37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8"/>
      <c r="R101" s="24"/>
      <c r="S101" s="24"/>
    </row>
    <row r="102" spans="1:19" ht="21.95" customHeight="1">
      <c r="A102" s="74"/>
      <c r="B102" s="408" t="s">
        <v>13</v>
      </c>
      <c r="C102" s="436" t="s">
        <v>6</v>
      </c>
      <c r="D102" s="437"/>
      <c r="E102" s="156" t="s">
        <v>28</v>
      </c>
      <c r="F102" s="157"/>
      <c r="G102" s="157"/>
      <c r="H102" s="157"/>
      <c r="I102" s="157"/>
      <c r="J102" s="158"/>
      <c r="K102" s="182" t="s">
        <v>142</v>
      </c>
      <c r="L102" s="183"/>
      <c r="M102" s="183"/>
      <c r="N102" s="183"/>
      <c r="O102" s="183"/>
      <c r="P102" s="184"/>
      <c r="Q102" s="404" t="s">
        <v>0</v>
      </c>
      <c r="R102" s="405"/>
      <c r="S102" s="43"/>
    </row>
    <row r="103" spans="1:19" ht="21.95" customHeight="1">
      <c r="A103" s="74"/>
      <c r="B103" s="409"/>
      <c r="C103" s="429" t="s">
        <v>14</v>
      </c>
      <c r="D103" s="430"/>
      <c r="E103" s="450" t="s">
        <v>78</v>
      </c>
      <c r="F103" s="451"/>
      <c r="G103" s="451"/>
      <c r="H103" s="451"/>
      <c r="I103" s="451"/>
      <c r="J103" s="430"/>
      <c r="K103" s="512" t="s">
        <v>3</v>
      </c>
      <c r="L103" s="513"/>
      <c r="M103" s="513"/>
      <c r="N103" s="513"/>
      <c r="O103" s="513"/>
      <c r="P103" s="514"/>
      <c r="Q103" s="406"/>
      <c r="R103" s="407"/>
      <c r="S103" s="43"/>
    </row>
    <row r="104" spans="1:19" ht="21.95" customHeight="1" thickBot="1">
      <c r="A104" s="74"/>
      <c r="B104" s="410"/>
      <c r="C104" s="105" t="s">
        <v>2</v>
      </c>
      <c r="D104" s="106" t="s">
        <v>4</v>
      </c>
      <c r="E104" s="175">
        <v>45287</v>
      </c>
      <c r="F104" s="176"/>
      <c r="G104" s="177"/>
      <c r="H104" s="445" t="s">
        <v>66</v>
      </c>
      <c r="I104" s="446"/>
      <c r="J104" s="447"/>
      <c r="K104" s="725">
        <v>45198</v>
      </c>
      <c r="L104" s="726"/>
      <c r="M104" s="727"/>
      <c r="N104" s="505" t="s">
        <v>73</v>
      </c>
      <c r="O104" s="506"/>
      <c r="P104" s="507"/>
      <c r="Q104" s="406"/>
      <c r="R104" s="407"/>
      <c r="S104" s="43"/>
    </row>
    <row r="105" spans="1:19" ht="23.85" customHeight="1" thickBot="1">
      <c r="A105" s="74"/>
      <c r="B105" s="368" t="s">
        <v>75</v>
      </c>
      <c r="C105" s="369"/>
      <c r="D105" s="243"/>
      <c r="E105" s="150">
        <v>300</v>
      </c>
      <c r="F105" s="151"/>
      <c r="G105" s="151"/>
      <c r="H105" s="151"/>
      <c r="I105" s="151"/>
      <c r="J105" s="152"/>
      <c r="K105" s="150">
        <v>5500</v>
      </c>
      <c r="L105" s="151"/>
      <c r="M105" s="151"/>
      <c r="N105" s="151"/>
      <c r="O105" s="151"/>
      <c r="P105" s="515"/>
      <c r="Q105" s="441">
        <f>SUM(E105:P105)</f>
        <v>5800</v>
      </c>
      <c r="R105" s="442"/>
      <c r="S105" s="43"/>
    </row>
    <row r="106" spans="1:19" ht="9.9499999999999993" customHeight="1" thickBot="1">
      <c r="A106" s="77"/>
      <c r="B106" s="518" t="s">
        <v>12</v>
      </c>
      <c r="C106" s="518"/>
      <c r="D106" s="518"/>
      <c r="E106" s="414"/>
      <c r="F106" s="414"/>
      <c r="G106" s="414"/>
      <c r="H106" s="414"/>
      <c r="I106" s="414"/>
      <c r="J106" s="414"/>
      <c r="K106" s="143"/>
      <c r="L106" s="143"/>
      <c r="M106" s="143"/>
      <c r="N106" s="414"/>
      <c r="O106" s="414"/>
      <c r="P106" s="414"/>
      <c r="Q106" s="519"/>
      <c r="R106" s="520"/>
      <c r="S106" s="78"/>
    </row>
    <row r="107" spans="1:19" ht="21.95" customHeight="1">
      <c r="A107" s="74"/>
      <c r="B107" s="408" t="s">
        <v>13</v>
      </c>
      <c r="C107" s="436" t="s">
        <v>6</v>
      </c>
      <c r="D107" s="437"/>
      <c r="E107" s="156" t="s">
        <v>28</v>
      </c>
      <c r="F107" s="157"/>
      <c r="G107" s="157"/>
      <c r="H107" s="157"/>
      <c r="I107" s="157"/>
      <c r="J107" s="158"/>
      <c r="K107" s="156" t="s">
        <v>119</v>
      </c>
      <c r="L107" s="157"/>
      <c r="M107" s="157"/>
      <c r="N107" s="157"/>
      <c r="O107" s="157"/>
      <c r="P107" s="158"/>
      <c r="Q107" s="404" t="s">
        <v>0</v>
      </c>
      <c r="R107" s="405"/>
      <c r="S107" s="43"/>
    </row>
    <row r="108" spans="1:19" ht="21.95" customHeight="1">
      <c r="A108" s="74"/>
      <c r="B108" s="409"/>
      <c r="C108" s="429" t="s">
        <v>14</v>
      </c>
      <c r="D108" s="430"/>
      <c r="E108" s="450" t="s">
        <v>78</v>
      </c>
      <c r="F108" s="451"/>
      <c r="G108" s="451"/>
      <c r="H108" s="451"/>
      <c r="I108" s="451"/>
      <c r="J108" s="430"/>
      <c r="K108" s="450" t="s">
        <v>93</v>
      </c>
      <c r="L108" s="451"/>
      <c r="M108" s="451"/>
      <c r="N108" s="451"/>
      <c r="O108" s="451"/>
      <c r="P108" s="430"/>
      <c r="Q108" s="406"/>
      <c r="R108" s="407"/>
      <c r="S108" s="43"/>
    </row>
    <row r="109" spans="1:19" ht="21.95" customHeight="1" thickBot="1">
      <c r="A109" s="74"/>
      <c r="B109" s="410"/>
      <c r="C109" s="105" t="s">
        <v>2</v>
      </c>
      <c r="D109" s="106" t="s">
        <v>4</v>
      </c>
      <c r="E109" s="175">
        <v>45287</v>
      </c>
      <c r="F109" s="176"/>
      <c r="G109" s="177"/>
      <c r="H109" s="445" t="s">
        <v>66</v>
      </c>
      <c r="I109" s="446"/>
      <c r="J109" s="447"/>
      <c r="K109" s="175" t="s">
        <v>88</v>
      </c>
      <c r="L109" s="176"/>
      <c r="M109" s="177"/>
      <c r="N109" s="445" t="s">
        <v>27</v>
      </c>
      <c r="O109" s="446"/>
      <c r="P109" s="447"/>
      <c r="Q109" s="406"/>
      <c r="R109" s="407"/>
      <c r="S109" s="43"/>
    </row>
    <row r="110" spans="1:19" ht="23.85" customHeight="1" thickBot="1">
      <c r="A110" s="74"/>
      <c r="B110" s="368"/>
      <c r="C110" s="369"/>
      <c r="D110" s="243"/>
      <c r="E110" s="150"/>
      <c r="F110" s="151"/>
      <c r="G110" s="151"/>
      <c r="H110" s="151"/>
      <c r="I110" s="151"/>
      <c r="J110" s="152"/>
      <c r="K110" s="153"/>
      <c r="L110" s="154"/>
      <c r="M110" s="154"/>
      <c r="N110" s="154"/>
      <c r="O110" s="154"/>
      <c r="P110" s="155"/>
      <c r="Q110" s="441">
        <v>0</v>
      </c>
      <c r="R110" s="442"/>
      <c r="S110" s="43"/>
    </row>
    <row r="111" spans="1:19" ht="9.9499999999999993" customHeight="1" thickBot="1">
      <c r="A111" s="77"/>
      <c r="B111" s="440" t="s">
        <v>12</v>
      </c>
      <c r="C111" s="440"/>
      <c r="D111" s="440"/>
      <c r="E111" s="178"/>
      <c r="F111" s="178"/>
      <c r="G111" s="178"/>
      <c r="H111" s="178"/>
      <c r="I111" s="178"/>
      <c r="J111" s="178"/>
      <c r="K111" s="140"/>
      <c r="L111" s="140"/>
      <c r="M111" s="140"/>
      <c r="N111" s="178"/>
      <c r="O111" s="178"/>
      <c r="P111" s="178"/>
      <c r="Q111" s="438"/>
      <c r="R111" s="439"/>
      <c r="S111" s="78"/>
    </row>
    <row r="112" spans="1:19" ht="21.95" customHeight="1">
      <c r="A112" s="74"/>
      <c r="B112" s="408" t="s">
        <v>13</v>
      </c>
      <c r="C112" s="436" t="s">
        <v>6</v>
      </c>
      <c r="D112" s="437"/>
      <c r="E112" s="156" t="s">
        <v>28</v>
      </c>
      <c r="F112" s="157"/>
      <c r="G112" s="157"/>
      <c r="H112" s="157"/>
      <c r="I112" s="157"/>
      <c r="J112" s="158"/>
      <c r="K112" s="156" t="s">
        <v>119</v>
      </c>
      <c r="L112" s="157"/>
      <c r="M112" s="157"/>
      <c r="N112" s="157"/>
      <c r="O112" s="157"/>
      <c r="P112" s="158"/>
      <c r="Q112" s="404" t="s">
        <v>0</v>
      </c>
      <c r="R112" s="405"/>
      <c r="S112" s="43"/>
    </row>
    <row r="113" spans="1:19" ht="21.95" customHeight="1">
      <c r="A113" s="74"/>
      <c r="B113" s="409"/>
      <c r="C113" s="429" t="s">
        <v>14</v>
      </c>
      <c r="D113" s="430"/>
      <c r="E113" s="450" t="s">
        <v>78</v>
      </c>
      <c r="F113" s="451"/>
      <c r="G113" s="451"/>
      <c r="H113" s="451"/>
      <c r="I113" s="451"/>
      <c r="J113" s="430"/>
      <c r="K113" s="450" t="s">
        <v>93</v>
      </c>
      <c r="L113" s="451"/>
      <c r="M113" s="451"/>
      <c r="N113" s="451"/>
      <c r="O113" s="451"/>
      <c r="P113" s="430"/>
      <c r="Q113" s="406"/>
      <c r="R113" s="407"/>
      <c r="S113" s="43"/>
    </row>
    <row r="114" spans="1:19" ht="21.95" customHeight="1" thickBot="1">
      <c r="A114" s="74"/>
      <c r="B114" s="410"/>
      <c r="C114" s="105" t="s">
        <v>2</v>
      </c>
      <c r="D114" s="106" t="s">
        <v>4</v>
      </c>
      <c r="E114" s="175">
        <v>45287</v>
      </c>
      <c r="F114" s="176"/>
      <c r="G114" s="177"/>
      <c r="H114" s="445" t="s">
        <v>66</v>
      </c>
      <c r="I114" s="446"/>
      <c r="J114" s="447"/>
      <c r="K114" s="175" t="s">
        <v>88</v>
      </c>
      <c r="L114" s="176"/>
      <c r="M114" s="177"/>
      <c r="N114" s="445" t="s">
        <v>27</v>
      </c>
      <c r="O114" s="446"/>
      <c r="P114" s="447"/>
      <c r="Q114" s="406"/>
      <c r="R114" s="407"/>
      <c r="S114" s="43"/>
    </row>
    <row r="115" spans="1:19" ht="23.85" customHeight="1" thickBot="1">
      <c r="A115" s="74"/>
      <c r="B115" s="368"/>
      <c r="C115" s="369"/>
      <c r="D115" s="243"/>
      <c r="E115" s="150"/>
      <c r="F115" s="151"/>
      <c r="G115" s="151"/>
      <c r="H115" s="151"/>
      <c r="I115" s="151"/>
      <c r="J115" s="152"/>
      <c r="K115" s="153"/>
      <c r="L115" s="154"/>
      <c r="M115" s="154"/>
      <c r="N115" s="154"/>
      <c r="O115" s="154"/>
      <c r="P115" s="155"/>
      <c r="Q115" s="441">
        <v>0</v>
      </c>
      <c r="R115" s="442"/>
      <c r="S115" s="43"/>
    </row>
    <row r="116" spans="1:19" ht="9.9499999999999993" customHeight="1" thickBot="1">
      <c r="A116" s="77"/>
      <c r="B116" s="440" t="s">
        <v>12</v>
      </c>
      <c r="C116" s="440"/>
      <c r="D116" s="440"/>
      <c r="E116" s="178"/>
      <c r="F116" s="178"/>
      <c r="G116" s="178"/>
      <c r="H116" s="178"/>
      <c r="I116" s="178"/>
      <c r="J116" s="178"/>
      <c r="K116" s="140"/>
      <c r="L116" s="140"/>
      <c r="M116" s="140"/>
      <c r="N116" s="178"/>
      <c r="O116" s="178"/>
      <c r="P116" s="178"/>
      <c r="Q116" s="438"/>
      <c r="R116" s="439"/>
      <c r="S116" s="78"/>
    </row>
    <row r="117" spans="1:19" ht="21.95" customHeight="1">
      <c r="A117" s="74"/>
      <c r="B117" s="408" t="s">
        <v>13</v>
      </c>
      <c r="C117" s="436" t="s">
        <v>6</v>
      </c>
      <c r="D117" s="437"/>
      <c r="E117" s="156" t="s">
        <v>28</v>
      </c>
      <c r="F117" s="157"/>
      <c r="G117" s="157"/>
      <c r="H117" s="157"/>
      <c r="I117" s="157"/>
      <c r="J117" s="158"/>
      <c r="K117" s="156" t="s">
        <v>119</v>
      </c>
      <c r="L117" s="157"/>
      <c r="M117" s="157"/>
      <c r="N117" s="157"/>
      <c r="O117" s="157"/>
      <c r="P117" s="158"/>
      <c r="Q117" s="404" t="s">
        <v>0</v>
      </c>
      <c r="R117" s="405"/>
      <c r="S117" s="43"/>
    </row>
    <row r="118" spans="1:19" ht="21.95" customHeight="1">
      <c r="A118" s="74"/>
      <c r="B118" s="409"/>
      <c r="C118" s="429" t="s">
        <v>14</v>
      </c>
      <c r="D118" s="430"/>
      <c r="E118" s="450" t="s">
        <v>78</v>
      </c>
      <c r="F118" s="451"/>
      <c r="G118" s="451"/>
      <c r="H118" s="451"/>
      <c r="I118" s="451"/>
      <c r="J118" s="430"/>
      <c r="K118" s="450" t="s">
        <v>93</v>
      </c>
      <c r="L118" s="451"/>
      <c r="M118" s="451"/>
      <c r="N118" s="451"/>
      <c r="O118" s="451"/>
      <c r="P118" s="430"/>
      <c r="Q118" s="406"/>
      <c r="R118" s="407"/>
      <c r="S118" s="43"/>
    </row>
    <row r="119" spans="1:19" ht="21.95" customHeight="1" thickBot="1">
      <c r="A119" s="74"/>
      <c r="B119" s="410"/>
      <c r="C119" s="105" t="s">
        <v>2</v>
      </c>
      <c r="D119" s="106" t="s">
        <v>4</v>
      </c>
      <c r="E119" s="175">
        <v>45287</v>
      </c>
      <c r="F119" s="176"/>
      <c r="G119" s="177"/>
      <c r="H119" s="445" t="s">
        <v>66</v>
      </c>
      <c r="I119" s="446"/>
      <c r="J119" s="447"/>
      <c r="K119" s="175" t="s">
        <v>88</v>
      </c>
      <c r="L119" s="176"/>
      <c r="M119" s="177"/>
      <c r="N119" s="445" t="s">
        <v>27</v>
      </c>
      <c r="O119" s="446"/>
      <c r="P119" s="447"/>
      <c r="Q119" s="406"/>
      <c r="R119" s="407"/>
      <c r="S119" s="43"/>
    </row>
    <row r="120" spans="1:19" ht="23.85" customHeight="1" thickBot="1">
      <c r="A120" s="74"/>
      <c r="B120" s="368"/>
      <c r="C120" s="369"/>
      <c r="D120" s="243"/>
      <c r="E120" s="150"/>
      <c r="F120" s="151"/>
      <c r="G120" s="151"/>
      <c r="H120" s="151"/>
      <c r="I120" s="151"/>
      <c r="J120" s="152"/>
      <c r="K120" s="153"/>
      <c r="L120" s="154"/>
      <c r="M120" s="154"/>
      <c r="N120" s="154"/>
      <c r="O120" s="154"/>
      <c r="P120" s="155"/>
      <c r="Q120" s="441">
        <v>0</v>
      </c>
      <c r="R120" s="442"/>
      <c r="S120" s="43"/>
    </row>
    <row r="121" spans="1:19" ht="9.9499999999999993" customHeight="1" thickBot="1">
      <c r="A121" s="77"/>
      <c r="B121" s="440" t="s">
        <v>12</v>
      </c>
      <c r="C121" s="440"/>
      <c r="D121" s="440"/>
      <c r="E121" s="178"/>
      <c r="F121" s="178"/>
      <c r="G121" s="178"/>
      <c r="H121" s="178"/>
      <c r="I121" s="178"/>
      <c r="J121" s="178"/>
      <c r="K121" s="140"/>
      <c r="L121" s="140"/>
      <c r="M121" s="140"/>
      <c r="N121" s="178"/>
      <c r="O121" s="178"/>
      <c r="P121" s="178"/>
      <c r="Q121" s="438"/>
      <c r="R121" s="439"/>
      <c r="S121" s="78"/>
    </row>
    <row r="122" spans="1:19" ht="21.95" customHeight="1">
      <c r="A122" s="74"/>
      <c r="B122" s="408" t="s">
        <v>13</v>
      </c>
      <c r="C122" s="436" t="s">
        <v>6</v>
      </c>
      <c r="D122" s="437"/>
      <c r="E122" s="156" t="s">
        <v>28</v>
      </c>
      <c r="F122" s="157"/>
      <c r="G122" s="157"/>
      <c r="H122" s="157"/>
      <c r="I122" s="157"/>
      <c r="J122" s="158"/>
      <c r="K122" s="156" t="s">
        <v>119</v>
      </c>
      <c r="L122" s="157"/>
      <c r="M122" s="157"/>
      <c r="N122" s="157"/>
      <c r="O122" s="157"/>
      <c r="P122" s="158"/>
      <c r="Q122" s="404" t="s">
        <v>0</v>
      </c>
      <c r="R122" s="405"/>
      <c r="S122" s="43"/>
    </row>
    <row r="123" spans="1:19" ht="21.95" customHeight="1">
      <c r="A123" s="74"/>
      <c r="B123" s="443"/>
      <c r="C123" s="429" t="s">
        <v>14</v>
      </c>
      <c r="D123" s="430"/>
      <c r="E123" s="450" t="s">
        <v>78</v>
      </c>
      <c r="F123" s="451"/>
      <c r="G123" s="451"/>
      <c r="H123" s="451"/>
      <c r="I123" s="451"/>
      <c r="J123" s="430"/>
      <c r="K123" s="450" t="s">
        <v>93</v>
      </c>
      <c r="L123" s="451"/>
      <c r="M123" s="451"/>
      <c r="N123" s="451"/>
      <c r="O123" s="451"/>
      <c r="P123" s="430"/>
      <c r="Q123" s="406"/>
      <c r="R123" s="407"/>
      <c r="S123" s="43"/>
    </row>
    <row r="124" spans="1:19" ht="21.95" customHeight="1" thickBot="1">
      <c r="A124" s="74"/>
      <c r="B124" s="444"/>
      <c r="C124" s="105" t="s">
        <v>2</v>
      </c>
      <c r="D124" s="106" t="s">
        <v>4</v>
      </c>
      <c r="E124" s="175">
        <v>45287</v>
      </c>
      <c r="F124" s="176"/>
      <c r="G124" s="177"/>
      <c r="H124" s="445" t="s">
        <v>66</v>
      </c>
      <c r="I124" s="446"/>
      <c r="J124" s="447"/>
      <c r="K124" s="175" t="s">
        <v>88</v>
      </c>
      <c r="L124" s="176"/>
      <c r="M124" s="177"/>
      <c r="N124" s="445" t="s">
        <v>27</v>
      </c>
      <c r="O124" s="446"/>
      <c r="P124" s="447"/>
      <c r="Q124" s="406"/>
      <c r="R124" s="407"/>
      <c r="S124" s="43"/>
    </row>
    <row r="125" spans="1:19" ht="23.85" customHeight="1" thickBot="1">
      <c r="A125" s="74"/>
      <c r="B125" s="368"/>
      <c r="C125" s="369"/>
      <c r="D125" s="243"/>
      <c r="E125" s="150"/>
      <c r="F125" s="151"/>
      <c r="G125" s="151"/>
      <c r="H125" s="151"/>
      <c r="I125" s="151"/>
      <c r="J125" s="152"/>
      <c r="K125" s="153"/>
      <c r="L125" s="154"/>
      <c r="M125" s="154"/>
      <c r="N125" s="154"/>
      <c r="O125" s="154"/>
      <c r="P125" s="155"/>
      <c r="Q125" s="441">
        <v>0</v>
      </c>
      <c r="R125" s="442"/>
      <c r="S125" s="43"/>
    </row>
    <row r="126" spans="1:19" ht="9.9499999999999993" customHeight="1" thickBot="1">
      <c r="A126" s="77"/>
      <c r="B126" s="440" t="s">
        <v>12</v>
      </c>
      <c r="C126" s="440"/>
      <c r="D126" s="440"/>
      <c r="E126" s="178"/>
      <c r="F126" s="178"/>
      <c r="G126" s="178"/>
      <c r="H126" s="178"/>
      <c r="I126" s="178"/>
      <c r="J126" s="178"/>
      <c r="K126" s="140"/>
      <c r="L126" s="140"/>
      <c r="M126" s="140"/>
      <c r="N126" s="178"/>
      <c r="O126" s="178"/>
      <c r="P126" s="178"/>
      <c r="Q126" s="438"/>
      <c r="R126" s="439"/>
      <c r="S126" s="78"/>
    </row>
    <row r="127" spans="1:19" ht="21.95" customHeight="1">
      <c r="A127" s="74"/>
      <c r="B127" s="408" t="s">
        <v>13</v>
      </c>
      <c r="C127" s="436" t="s">
        <v>6</v>
      </c>
      <c r="D127" s="437"/>
      <c r="E127" s="156" t="s">
        <v>28</v>
      </c>
      <c r="F127" s="157"/>
      <c r="G127" s="157"/>
      <c r="H127" s="157"/>
      <c r="I127" s="157"/>
      <c r="J127" s="158"/>
      <c r="K127" s="156" t="s">
        <v>119</v>
      </c>
      <c r="L127" s="157"/>
      <c r="M127" s="157"/>
      <c r="N127" s="157"/>
      <c r="O127" s="157"/>
      <c r="P127" s="158"/>
      <c r="Q127" s="404" t="s">
        <v>0</v>
      </c>
      <c r="R127" s="405"/>
      <c r="S127" s="43"/>
    </row>
    <row r="128" spans="1:19" ht="21.95" customHeight="1">
      <c r="A128" s="74"/>
      <c r="B128" s="409"/>
      <c r="C128" s="429" t="s">
        <v>14</v>
      </c>
      <c r="D128" s="430"/>
      <c r="E128" s="450" t="s">
        <v>78</v>
      </c>
      <c r="F128" s="451"/>
      <c r="G128" s="451"/>
      <c r="H128" s="451"/>
      <c r="I128" s="451"/>
      <c r="J128" s="430"/>
      <c r="K128" s="450" t="s">
        <v>93</v>
      </c>
      <c r="L128" s="451"/>
      <c r="M128" s="451"/>
      <c r="N128" s="451"/>
      <c r="O128" s="451"/>
      <c r="P128" s="430"/>
      <c r="Q128" s="406"/>
      <c r="R128" s="407"/>
      <c r="S128" s="43"/>
    </row>
    <row r="129" spans="1:20" ht="21.95" customHeight="1" thickBot="1">
      <c r="A129" s="74"/>
      <c r="B129" s="410"/>
      <c r="C129" s="105" t="s">
        <v>2</v>
      </c>
      <c r="D129" s="106" t="s">
        <v>4</v>
      </c>
      <c r="E129" s="175">
        <v>45287</v>
      </c>
      <c r="F129" s="176"/>
      <c r="G129" s="177"/>
      <c r="H129" s="445" t="s">
        <v>66</v>
      </c>
      <c r="I129" s="446"/>
      <c r="J129" s="447"/>
      <c r="K129" s="175" t="s">
        <v>88</v>
      </c>
      <c r="L129" s="176"/>
      <c r="M129" s="177"/>
      <c r="N129" s="445" t="s">
        <v>27</v>
      </c>
      <c r="O129" s="446"/>
      <c r="P129" s="447"/>
      <c r="Q129" s="406"/>
      <c r="R129" s="407"/>
      <c r="S129" s="43"/>
    </row>
    <row r="130" spans="1:20" ht="23.85" customHeight="1" thickBot="1">
      <c r="A130" s="74"/>
      <c r="B130" s="368"/>
      <c r="C130" s="369"/>
      <c r="D130" s="243"/>
      <c r="E130" s="150"/>
      <c r="F130" s="151"/>
      <c r="G130" s="151"/>
      <c r="H130" s="151"/>
      <c r="I130" s="151"/>
      <c r="J130" s="152"/>
      <c r="K130" s="153"/>
      <c r="L130" s="154"/>
      <c r="M130" s="154"/>
      <c r="N130" s="154"/>
      <c r="O130" s="154"/>
      <c r="P130" s="155"/>
      <c r="Q130" s="441">
        <v>0</v>
      </c>
      <c r="R130" s="442"/>
      <c r="S130" s="43"/>
    </row>
    <row r="131" spans="1:20" ht="9.9499999999999993" customHeight="1" thickBot="1">
      <c r="A131" s="77"/>
      <c r="B131" s="440" t="s">
        <v>12</v>
      </c>
      <c r="C131" s="440"/>
      <c r="D131" s="440"/>
      <c r="E131" s="178"/>
      <c r="F131" s="178"/>
      <c r="G131" s="178"/>
      <c r="H131" s="178"/>
      <c r="I131" s="178"/>
      <c r="J131" s="178"/>
      <c r="K131" s="140"/>
      <c r="L131" s="140"/>
      <c r="M131" s="140"/>
      <c r="N131" s="178"/>
      <c r="O131" s="178"/>
      <c r="P131" s="178"/>
      <c r="Q131" s="438"/>
      <c r="R131" s="439"/>
      <c r="S131" s="78"/>
    </row>
    <row r="132" spans="1:20" ht="28.5" customHeight="1" thickBot="1">
      <c r="A132" s="74"/>
      <c r="B132" s="80"/>
      <c r="C132" s="111"/>
      <c r="D132" s="82"/>
      <c r="E132" s="82"/>
      <c r="F132" s="82"/>
      <c r="G132" s="82"/>
      <c r="H132" s="82"/>
      <c r="I132" s="82"/>
      <c r="J132" s="82"/>
      <c r="K132" s="82"/>
      <c r="L132" s="431" t="s">
        <v>37</v>
      </c>
      <c r="M132" s="516"/>
      <c r="N132" s="516"/>
      <c r="O132" s="517"/>
      <c r="P132" s="434">
        <f>SUM(Q105:R130)</f>
        <v>5800</v>
      </c>
      <c r="Q132" s="434"/>
      <c r="R132" s="435"/>
      <c r="S132" s="43"/>
    </row>
    <row r="133" spans="1:20" ht="24.75" customHeight="1">
      <c r="A133" s="74"/>
      <c r="B133" s="126" t="s">
        <v>98</v>
      </c>
      <c r="C133" s="111"/>
      <c r="D133" s="82"/>
      <c r="E133" s="82"/>
      <c r="F133" s="82"/>
      <c r="G133" s="82"/>
      <c r="H133" s="82"/>
      <c r="I133" s="82"/>
      <c r="J133" s="82"/>
      <c r="K133" s="82"/>
      <c r="L133" s="76"/>
      <c r="M133" s="76"/>
      <c r="N133" s="83"/>
      <c r="O133" s="83"/>
      <c r="P133" s="83"/>
      <c r="Q133" s="65"/>
      <c r="R133" s="65"/>
      <c r="S133" s="43"/>
    </row>
    <row r="134" spans="1:20" ht="24.95" customHeight="1">
      <c r="B134" s="111" t="s">
        <v>85</v>
      </c>
    </row>
    <row r="135" spans="1:20" ht="24.95" customHeight="1">
      <c r="B135" s="111" t="s">
        <v>135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5"/>
      <c r="P135" s="85"/>
      <c r="Q135" s="86"/>
      <c r="R135" s="110"/>
      <c r="S135" s="110"/>
      <c r="T135" s="110"/>
    </row>
    <row r="136" spans="1:20" ht="24.95" customHeight="1">
      <c r="B136" s="111" t="s">
        <v>136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5"/>
      <c r="P136" s="85"/>
      <c r="Q136" s="86"/>
      <c r="R136" s="110"/>
      <c r="S136" s="110"/>
      <c r="T136" s="110"/>
    </row>
    <row r="137" spans="1:20" ht="24.95" customHeight="1">
      <c r="B137" s="111" t="s">
        <v>137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5"/>
      <c r="P137" s="85"/>
      <c r="Q137" s="86"/>
      <c r="R137" s="110"/>
      <c r="S137" s="110"/>
      <c r="T137" s="110"/>
    </row>
    <row r="138" spans="1:20" ht="24.95" customHeight="1">
      <c r="B138" s="127" t="s">
        <v>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5"/>
      <c r="P138" s="85"/>
      <c r="Q138" s="86"/>
      <c r="R138" s="110"/>
      <c r="S138" s="110"/>
      <c r="T138" s="110"/>
    </row>
    <row r="139" spans="1:20" ht="24.95" customHeight="1"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5"/>
      <c r="P139" s="85"/>
      <c r="Q139" s="86"/>
      <c r="R139" s="110"/>
      <c r="S139" s="110"/>
      <c r="T139" s="110"/>
    </row>
  </sheetData>
  <sheetProtection formatCells="0" formatColumns="0" formatRows="0" insertColumns="0" insertRows="0" insertHyperlinks="0" deleteColumns="0" deleteRows="0" sort="0" autoFilter="0" pivotTables="0"/>
  <mergeCells count="568">
    <mergeCell ref="R39:S39"/>
    <mergeCell ref="R40:S40"/>
    <mergeCell ref="R41:S41"/>
    <mergeCell ref="R42:S42"/>
    <mergeCell ref="R43:S43"/>
    <mergeCell ref="R44:S44"/>
    <mergeCell ref="R45:S45"/>
    <mergeCell ref="O38:Q38"/>
    <mergeCell ref="O39:Q39"/>
    <mergeCell ref="O40:Q40"/>
    <mergeCell ref="O41:Q41"/>
    <mergeCell ref="O42:Q42"/>
    <mergeCell ref="O43:Q43"/>
    <mergeCell ref="O44:Q44"/>
    <mergeCell ref="O45:Q45"/>
    <mergeCell ref="K9:M9"/>
    <mergeCell ref="B130:D130"/>
    <mergeCell ref="H129:J129"/>
    <mergeCell ref="K129:M129"/>
    <mergeCell ref="B120:D120"/>
    <mergeCell ref="B115:D115"/>
    <mergeCell ref="B48:C49"/>
    <mergeCell ref="D48:F48"/>
    <mergeCell ref="G48:H48"/>
    <mergeCell ref="D40:E40"/>
    <mergeCell ref="F40:G40"/>
    <mergeCell ref="H40:I40"/>
    <mergeCell ref="J40:K40"/>
    <mergeCell ref="J41:K41"/>
    <mergeCell ref="B47:C47"/>
    <mergeCell ref="C107:D107"/>
    <mergeCell ref="K85:P85"/>
    <mergeCell ref="B125:D125"/>
    <mergeCell ref="K123:P123"/>
    <mergeCell ref="E124:G124"/>
    <mergeCell ref="H124:J124"/>
    <mergeCell ref="K124:M124"/>
    <mergeCell ref="K119:M119"/>
    <mergeCell ref="B112:B114"/>
    <mergeCell ref="Q125:R125"/>
    <mergeCell ref="E126:G126"/>
    <mergeCell ref="H126:J126"/>
    <mergeCell ref="N126:P126"/>
    <mergeCell ref="B127:B129"/>
    <mergeCell ref="C127:D127"/>
    <mergeCell ref="Q127:R129"/>
    <mergeCell ref="N129:P129"/>
    <mergeCell ref="E125:J125"/>
    <mergeCell ref="K125:P125"/>
    <mergeCell ref="E127:J127"/>
    <mergeCell ref="K127:P127"/>
    <mergeCell ref="E128:J128"/>
    <mergeCell ref="K128:P128"/>
    <mergeCell ref="E129:G129"/>
    <mergeCell ref="Q130:R130"/>
    <mergeCell ref="E131:G131"/>
    <mergeCell ref="H131:J131"/>
    <mergeCell ref="N131:P131"/>
    <mergeCell ref="L132:O132"/>
    <mergeCell ref="P132:R132"/>
    <mergeCell ref="E130:J130"/>
    <mergeCell ref="K130:P130"/>
    <mergeCell ref="B106:D106"/>
    <mergeCell ref="Q106:R106"/>
    <mergeCell ref="C108:D108"/>
    <mergeCell ref="B107:B109"/>
    <mergeCell ref="Q115:R115"/>
    <mergeCell ref="E116:G116"/>
    <mergeCell ref="H116:J116"/>
    <mergeCell ref="N116:P116"/>
    <mergeCell ref="B117:B119"/>
    <mergeCell ref="C117:D117"/>
    <mergeCell ref="Q117:R119"/>
    <mergeCell ref="N119:P119"/>
    <mergeCell ref="E118:J118"/>
    <mergeCell ref="K118:P118"/>
    <mergeCell ref="E119:G119"/>
    <mergeCell ref="H119:J119"/>
    <mergeCell ref="C112:D112"/>
    <mergeCell ref="Q112:R114"/>
    <mergeCell ref="N114:P114"/>
    <mergeCell ref="Q111:R111"/>
    <mergeCell ref="B111:D111"/>
    <mergeCell ref="C113:D113"/>
    <mergeCell ref="E112:J112"/>
    <mergeCell ref="K112:P112"/>
    <mergeCell ref="E113:J113"/>
    <mergeCell ref="K113:P113"/>
    <mergeCell ref="E114:G114"/>
    <mergeCell ref="H114:J114"/>
    <mergeCell ref="K114:M114"/>
    <mergeCell ref="Q110:R110"/>
    <mergeCell ref="B97:D97"/>
    <mergeCell ref="Q97:R97"/>
    <mergeCell ref="E103:J103"/>
    <mergeCell ref="K103:P103"/>
    <mergeCell ref="E104:G104"/>
    <mergeCell ref="H104:J104"/>
    <mergeCell ref="K104:M104"/>
    <mergeCell ref="E105:J105"/>
    <mergeCell ref="K105:P105"/>
    <mergeCell ref="B105:D105"/>
    <mergeCell ref="K107:P107"/>
    <mergeCell ref="E108:J108"/>
    <mergeCell ref="K108:P108"/>
    <mergeCell ref="E109:G109"/>
    <mergeCell ref="H109:J109"/>
    <mergeCell ref="Q107:R109"/>
    <mergeCell ref="N109:P109"/>
    <mergeCell ref="B110:D110"/>
    <mergeCell ref="K60:L60"/>
    <mergeCell ref="N59:O59"/>
    <mergeCell ref="P59:Q59"/>
    <mergeCell ref="I59:J59"/>
    <mergeCell ref="K59:L59"/>
    <mergeCell ref="P57:Q57"/>
    <mergeCell ref="R59:S59"/>
    <mergeCell ref="D59:F59"/>
    <mergeCell ref="Q74:R76"/>
    <mergeCell ref="C75:D75"/>
    <mergeCell ref="E74:J74"/>
    <mergeCell ref="K74:P74"/>
    <mergeCell ref="E75:J75"/>
    <mergeCell ref="K75:P75"/>
    <mergeCell ref="Q73:R73"/>
    <mergeCell ref="B72:D72"/>
    <mergeCell ref="E70:J70"/>
    <mergeCell ref="K70:P70"/>
    <mergeCell ref="E71:G71"/>
    <mergeCell ref="H71:J71"/>
    <mergeCell ref="K71:M71"/>
    <mergeCell ref="N71:P71"/>
    <mergeCell ref="E72:J72"/>
    <mergeCell ref="K72:P72"/>
    <mergeCell ref="C70:D70"/>
    <mergeCell ref="B69:B71"/>
    <mergeCell ref="C69:D69"/>
    <mergeCell ref="R57:S57"/>
    <mergeCell ref="D58:F58"/>
    <mergeCell ref="G58:H58"/>
    <mergeCell ref="I58:J58"/>
    <mergeCell ref="K58:L58"/>
    <mergeCell ref="R54:S54"/>
    <mergeCell ref="B54:C55"/>
    <mergeCell ref="B56:C57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6:S36"/>
    <mergeCell ref="M37:S37"/>
    <mergeCell ref="P34:Q34"/>
    <mergeCell ref="F35:I35"/>
    <mergeCell ref="J35:K38"/>
    <mergeCell ref="H36:I36"/>
    <mergeCell ref="R38:S38"/>
    <mergeCell ref="D38:E38"/>
    <mergeCell ref="F38:G38"/>
    <mergeCell ref="M40:N40"/>
    <mergeCell ref="M41:N41"/>
    <mergeCell ref="M42:N42"/>
    <mergeCell ref="M43:N43"/>
    <mergeCell ref="M44:N44"/>
    <mergeCell ref="M45:N45"/>
    <mergeCell ref="K120:P120"/>
    <mergeCell ref="E122:J122"/>
    <mergeCell ref="K122:P122"/>
    <mergeCell ref="E123:J123"/>
    <mergeCell ref="B41:C41"/>
    <mergeCell ref="D41:E41"/>
    <mergeCell ref="F41:G41"/>
    <mergeCell ref="E106:G106"/>
    <mergeCell ref="H106:J106"/>
    <mergeCell ref="B50:C51"/>
    <mergeCell ref="I51:J51"/>
    <mergeCell ref="K51:L51"/>
    <mergeCell ref="D49:F49"/>
    <mergeCell ref="G49:H49"/>
    <mergeCell ref="I49:J49"/>
    <mergeCell ref="K49:L49"/>
    <mergeCell ref="B52:C53"/>
    <mergeCell ref="I53:J53"/>
    <mergeCell ref="K53:L53"/>
    <mergeCell ref="D52:F52"/>
    <mergeCell ref="G52:H52"/>
    <mergeCell ref="I52:J52"/>
    <mergeCell ref="K52:L52"/>
    <mergeCell ref="E97:J97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120:R120"/>
    <mergeCell ref="E121:G121"/>
    <mergeCell ref="H121:J121"/>
    <mergeCell ref="N121:P121"/>
    <mergeCell ref="B122:B124"/>
    <mergeCell ref="C122:D122"/>
    <mergeCell ref="Q122:R124"/>
    <mergeCell ref="N124:P124"/>
    <mergeCell ref="E120:J120"/>
    <mergeCell ref="Q105:R105"/>
    <mergeCell ref="N98:P98"/>
    <mergeCell ref="Q98:R98"/>
    <mergeCell ref="V4:W4"/>
    <mergeCell ref="R34:S34"/>
    <mergeCell ref="N106:P106"/>
    <mergeCell ref="T34:U34"/>
    <mergeCell ref="D34:E34"/>
    <mergeCell ref="D35:E35"/>
    <mergeCell ref="D36:E36"/>
    <mergeCell ref="F36:G36"/>
    <mergeCell ref="D37:E37"/>
    <mergeCell ref="F37:G37"/>
    <mergeCell ref="H37:I37"/>
    <mergeCell ref="P49:Q49"/>
    <mergeCell ref="R49:S49"/>
    <mergeCell ref="N52:O52"/>
    <mergeCell ref="P52:Q52"/>
    <mergeCell ref="R52:S52"/>
    <mergeCell ref="C103:D103"/>
    <mergeCell ref="K97:P97"/>
    <mergeCell ref="L99:O99"/>
    <mergeCell ref="P99:R99"/>
    <mergeCell ref="I56:J56"/>
    <mergeCell ref="K56:L56"/>
    <mergeCell ref="N57:O57"/>
    <mergeCell ref="C102:D102"/>
    <mergeCell ref="B94:B96"/>
    <mergeCell ref="C94:D94"/>
    <mergeCell ref="Q94:R96"/>
    <mergeCell ref="C95:D95"/>
    <mergeCell ref="Q102:R104"/>
    <mergeCell ref="N104:P104"/>
    <mergeCell ref="E96:G96"/>
    <mergeCell ref="H96:J96"/>
    <mergeCell ref="K96:M96"/>
    <mergeCell ref="N96:P96"/>
    <mergeCell ref="A100:C100"/>
    <mergeCell ref="B102:B104"/>
    <mergeCell ref="Q83:R83"/>
    <mergeCell ref="B92:D92"/>
    <mergeCell ref="Q92:R92"/>
    <mergeCell ref="N88:P88"/>
    <mergeCell ref="Q88:R88"/>
    <mergeCell ref="B84:B86"/>
    <mergeCell ref="C84:D84"/>
    <mergeCell ref="Q84:R86"/>
    <mergeCell ref="C85:D85"/>
    <mergeCell ref="B89:B91"/>
    <mergeCell ref="C89:D89"/>
    <mergeCell ref="Q89:R91"/>
    <mergeCell ref="C90:D90"/>
    <mergeCell ref="B87:D87"/>
    <mergeCell ref="E87:J87"/>
    <mergeCell ref="K87:P87"/>
    <mergeCell ref="E89:J89"/>
    <mergeCell ref="K89:P89"/>
    <mergeCell ref="E90:J90"/>
    <mergeCell ref="K90:P90"/>
    <mergeCell ref="E84:J84"/>
    <mergeCell ref="K84:P84"/>
    <mergeCell ref="E85:J85"/>
    <mergeCell ref="E86:G86"/>
    <mergeCell ref="H86:J86"/>
    <mergeCell ref="K86:M86"/>
    <mergeCell ref="N86:P86"/>
    <mergeCell ref="Q87:R87"/>
    <mergeCell ref="B58:C59"/>
    <mergeCell ref="N60:O60"/>
    <mergeCell ref="P60:Q60"/>
    <mergeCell ref="R60:S60"/>
    <mergeCell ref="B60:J60"/>
    <mergeCell ref="N61:Q62"/>
    <mergeCell ref="R61:S62"/>
    <mergeCell ref="Q82:R82"/>
    <mergeCell ref="N78:P78"/>
    <mergeCell ref="Q78:R78"/>
    <mergeCell ref="B77:D77"/>
    <mergeCell ref="Q77:R77"/>
    <mergeCell ref="B79:B81"/>
    <mergeCell ref="C79:D79"/>
    <mergeCell ref="Q79:R81"/>
    <mergeCell ref="C80:D80"/>
    <mergeCell ref="E81:G81"/>
    <mergeCell ref="N66:O66"/>
    <mergeCell ref="P66:S66"/>
    <mergeCell ref="G59:H59"/>
    <mergeCell ref="N81:P81"/>
    <mergeCell ref="B82:D82"/>
    <mergeCell ref="E82:J82"/>
    <mergeCell ref="K82:P82"/>
    <mergeCell ref="I66:J66"/>
    <mergeCell ref="K66:M66"/>
    <mergeCell ref="E76:G76"/>
    <mergeCell ref="H76:J76"/>
    <mergeCell ref="K76:M76"/>
    <mergeCell ref="N76:P76"/>
    <mergeCell ref="E77:J77"/>
    <mergeCell ref="K77:P77"/>
    <mergeCell ref="E79:J79"/>
    <mergeCell ref="K79:P79"/>
    <mergeCell ref="E80:J80"/>
    <mergeCell ref="K80:P80"/>
    <mergeCell ref="A67:C67"/>
    <mergeCell ref="E69:J69"/>
    <mergeCell ref="K69:P69"/>
    <mergeCell ref="H81:J81"/>
    <mergeCell ref="K81:M81"/>
    <mergeCell ref="B74:B76"/>
    <mergeCell ref="C74:D74"/>
    <mergeCell ref="N73:P73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G47:H47"/>
    <mergeCell ref="I47:J47"/>
    <mergeCell ref="K47:L47"/>
    <mergeCell ref="N49:O49"/>
    <mergeCell ref="I48:J48"/>
    <mergeCell ref="K48:L48"/>
    <mergeCell ref="R53:S53"/>
    <mergeCell ref="D53:F5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N48:O48"/>
    <mergeCell ref="P48:Q48"/>
    <mergeCell ref="R58:S58"/>
    <mergeCell ref="B44:C44"/>
    <mergeCell ref="D44:E44"/>
    <mergeCell ref="F44:G44"/>
    <mergeCell ref="H44:I44"/>
    <mergeCell ref="J44:K44"/>
    <mergeCell ref="H38:I38"/>
    <mergeCell ref="J39:K39"/>
    <mergeCell ref="M38:N38"/>
    <mergeCell ref="M39:N39"/>
    <mergeCell ref="B35:B38"/>
    <mergeCell ref="H41:I41"/>
    <mergeCell ref="B40:C40"/>
    <mergeCell ref="B39:C39"/>
    <mergeCell ref="D39:E39"/>
    <mergeCell ref="F39:G39"/>
    <mergeCell ref="H39:I39"/>
    <mergeCell ref="G53:H53"/>
    <mergeCell ref="D50:F50"/>
    <mergeCell ref="G50:H50"/>
    <mergeCell ref="I50:J50"/>
    <mergeCell ref="K50:L50"/>
    <mergeCell ref="R48:S48"/>
    <mergeCell ref="D47:F47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83:P83"/>
    <mergeCell ref="N54:O54"/>
    <mergeCell ref="P54:Q54"/>
    <mergeCell ref="Q69:R71"/>
    <mergeCell ref="Q72:R72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E115:J115"/>
    <mergeCell ref="K115:P115"/>
    <mergeCell ref="E117:J117"/>
    <mergeCell ref="K117:P117"/>
    <mergeCell ref="N91:P91"/>
    <mergeCell ref="E92:J92"/>
    <mergeCell ref="K92:P92"/>
    <mergeCell ref="E94:J94"/>
    <mergeCell ref="K94:P94"/>
    <mergeCell ref="E95:J95"/>
    <mergeCell ref="K95:P95"/>
    <mergeCell ref="N93:P93"/>
    <mergeCell ref="K109:M109"/>
    <mergeCell ref="E111:G111"/>
    <mergeCell ref="H111:J111"/>
    <mergeCell ref="N111:P111"/>
    <mergeCell ref="E91:G91"/>
    <mergeCell ref="H91:J91"/>
    <mergeCell ref="K91:M91"/>
    <mergeCell ref="E102:J102"/>
    <mergeCell ref="K102:P102"/>
    <mergeCell ref="E107:J107"/>
    <mergeCell ref="E110:J110"/>
    <mergeCell ref="K110:P110"/>
  </mergeCells>
  <phoneticPr fontId="2"/>
  <dataValidations count="4">
    <dataValidation imeMode="disabled" allowBlank="1" showInputMessage="1" showErrorMessage="1" sqref="B58 B54 B48 B56 B50 B52 K66" xr:uid="{FDC28880-9764-4B4A-814F-8E96D2345459}"/>
    <dataValidation type="list" allowBlank="1" showInputMessage="1" showErrorMessage="1" sqref="P1" xr:uid="{D436E0E3-E54C-4E44-81D9-D1AD3B06DC41}">
      <formula1>$T$1:$T$4</formula1>
    </dataValidation>
    <dataValidation type="list" allowBlank="1" showInputMessage="1" showErrorMessage="1" sqref="L2" xr:uid="{1C02E0B0-1D15-4764-9374-DB32EA188201}">
      <formula1>$V$39:$V$41</formula1>
    </dataValidation>
    <dataValidation type="list" allowBlank="1" showInputMessage="1" sqref="O39:O44" xr:uid="{E7812537-8AA6-4405-8DE3-7110684197BC}">
      <formula1>$T$39:$T$41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40" customWidth="1"/>
    <col min="2" max="3" width="7.5" style="40" customWidth="1"/>
    <col min="4" max="19" width="8.125" style="40" customWidth="1"/>
    <col min="20" max="20" width="7.5" style="40" customWidth="1"/>
    <col min="21" max="22" width="28.5" style="40" bestFit="1" customWidth="1"/>
    <col min="23" max="23" width="7.375" style="40" customWidth="1"/>
    <col min="24" max="16384" width="9" style="40"/>
  </cols>
  <sheetData>
    <row r="1" spans="1:23" s="5" customFormat="1" ht="29.25" thickBot="1">
      <c r="B1" s="89" t="s">
        <v>110</v>
      </c>
      <c r="C1" s="6"/>
      <c r="D1" s="6"/>
      <c r="E1" s="6"/>
      <c r="F1" s="6"/>
      <c r="G1" s="6"/>
      <c r="H1" s="6"/>
      <c r="I1" s="6"/>
      <c r="O1" s="91" t="s">
        <v>24</v>
      </c>
      <c r="P1" s="95"/>
      <c r="Q1" s="92" t="s">
        <v>25</v>
      </c>
      <c r="S1" s="97" t="s">
        <v>68</v>
      </c>
      <c r="T1" s="48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8" t="s">
        <v>133</v>
      </c>
      <c r="Q2" s="4"/>
      <c r="R2" s="87"/>
      <c r="S2" s="90"/>
      <c r="T2" s="48">
        <v>2</v>
      </c>
    </row>
    <row r="3" spans="1:23" s="15" customFormat="1" ht="15.75" customHeight="1">
      <c r="A3" s="10"/>
      <c r="B3" s="10"/>
      <c r="C3" s="10"/>
      <c r="D3" s="10"/>
      <c r="E3" s="10"/>
      <c r="F3" s="10"/>
      <c r="G3" s="10"/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48">
        <v>3</v>
      </c>
    </row>
    <row r="4" spans="1:23" s="39" customFormat="1" ht="23.25" customHeight="1">
      <c r="A4" s="16"/>
      <c r="B4" s="136"/>
      <c r="C4" s="128" t="s">
        <v>94</v>
      </c>
      <c r="D4" s="129"/>
      <c r="E4" s="129"/>
      <c r="F4" s="129"/>
      <c r="G4" s="111"/>
      <c r="H4" s="235" t="s">
        <v>43</v>
      </c>
      <c r="I4" s="236"/>
      <c r="J4" s="235"/>
      <c r="K4" s="235"/>
      <c r="L4" s="235"/>
      <c r="M4" s="235"/>
      <c r="N4" s="234" t="s">
        <v>44</v>
      </c>
      <c r="O4" s="236"/>
      <c r="P4" s="234"/>
      <c r="Q4" s="234"/>
      <c r="R4" s="234"/>
      <c r="S4" s="234"/>
      <c r="T4" s="53" t="s">
        <v>54</v>
      </c>
    </row>
    <row r="5" spans="1:23" s="39" customFormat="1" ht="23.25" customHeight="1">
      <c r="A5" s="129"/>
      <c r="B5" s="129"/>
      <c r="C5" s="129"/>
      <c r="D5" s="137"/>
      <c r="E5" s="137"/>
      <c r="F5" s="137"/>
      <c r="G5" s="138"/>
      <c r="H5" s="234" t="s">
        <v>65</v>
      </c>
      <c r="I5" s="236"/>
      <c r="J5" s="234"/>
      <c r="K5" s="235"/>
      <c r="L5" s="235"/>
      <c r="M5" s="235"/>
      <c r="N5" s="234" t="s">
        <v>64</v>
      </c>
      <c r="O5" s="236"/>
      <c r="P5" s="234"/>
      <c r="Q5" s="235"/>
      <c r="R5" s="235"/>
      <c r="S5" s="235"/>
      <c r="T5" s="129"/>
    </row>
    <row r="6" spans="1:23" s="39" customFormat="1" ht="12" customHeight="1">
      <c r="B6" s="129"/>
      <c r="C6" s="129"/>
      <c r="D6" s="137"/>
      <c r="E6" s="137"/>
      <c r="F6" s="137"/>
      <c r="G6" s="138"/>
      <c r="H6" s="139"/>
      <c r="I6" s="129"/>
      <c r="J6" s="139"/>
      <c r="K6" s="138"/>
      <c r="L6" s="138"/>
      <c r="M6" s="138"/>
      <c r="N6" s="139"/>
      <c r="O6" s="129"/>
      <c r="P6" s="139"/>
      <c r="Q6" s="138"/>
      <c r="R6" s="138"/>
      <c r="S6" s="138"/>
      <c r="T6" s="129"/>
    </row>
    <row r="7" spans="1:23" s="39" customFormat="1" ht="23.25" customHeight="1" thickBot="1">
      <c r="A7" s="129" t="s">
        <v>134</v>
      </c>
      <c r="R7" s="138"/>
      <c r="S7" s="138"/>
      <c r="T7" s="129"/>
    </row>
    <row r="8" spans="1:23" s="39" customFormat="1" ht="24.75" customHeight="1">
      <c r="B8" s="252" t="s">
        <v>114</v>
      </c>
      <c r="C8" s="252"/>
      <c r="D8" s="252"/>
      <c r="E8" s="252" t="s">
        <v>115</v>
      </c>
      <c r="F8" s="252"/>
      <c r="G8" s="252"/>
      <c r="H8" s="252" t="s">
        <v>116</v>
      </c>
      <c r="I8" s="252"/>
      <c r="J8" s="252"/>
      <c r="K8" s="252" t="s">
        <v>117</v>
      </c>
      <c r="L8" s="252"/>
      <c r="M8" s="252"/>
      <c r="N8" s="139"/>
      <c r="O8" s="129"/>
      <c r="P8" s="139"/>
      <c r="R8" s="138"/>
      <c r="S8" s="138"/>
      <c r="T8" s="129"/>
    </row>
    <row r="9" spans="1:23" s="39" customFormat="1" ht="24.75" customHeight="1" thickBot="1">
      <c r="B9" s="253" t="s">
        <v>127</v>
      </c>
      <c r="C9" s="253"/>
      <c r="D9" s="253"/>
      <c r="E9" s="253" t="s">
        <v>128</v>
      </c>
      <c r="F9" s="253"/>
      <c r="G9" s="253"/>
      <c r="H9" s="253" t="s">
        <v>129</v>
      </c>
      <c r="I9" s="253"/>
      <c r="J9" s="253"/>
      <c r="K9" s="253" t="s">
        <v>130</v>
      </c>
      <c r="L9" s="253"/>
      <c r="M9" s="253"/>
      <c r="N9" s="139"/>
      <c r="O9" s="129"/>
      <c r="P9" s="139"/>
      <c r="R9" s="138"/>
      <c r="S9" s="138"/>
      <c r="T9" s="129"/>
    </row>
    <row r="10" spans="1:23" s="15" customFormat="1" ht="24.75" customHeight="1" thickBot="1">
      <c r="A10" s="18"/>
      <c r="B10" s="18"/>
      <c r="C10" s="18"/>
      <c r="D10" s="18"/>
      <c r="E10" s="18"/>
      <c r="F10" s="18"/>
      <c r="G10" s="18"/>
      <c r="H10" s="18"/>
      <c r="I10" s="22"/>
      <c r="J10" s="22"/>
      <c r="K10" s="22"/>
      <c r="L10" s="22"/>
      <c r="M10" s="22"/>
      <c r="N10" s="22"/>
      <c r="O10" s="22"/>
      <c r="P10" s="23"/>
      <c r="Q10" s="22"/>
      <c r="R10" s="22"/>
      <c r="S10" s="22"/>
      <c r="T10" s="18"/>
    </row>
    <row r="11" spans="1:23" s="15" customFormat="1" ht="26.25" customHeight="1" thickBot="1">
      <c r="A11" s="237" t="s">
        <v>39</v>
      </c>
      <c r="B11" s="238"/>
      <c r="C11" s="238"/>
      <c r="D11" s="239"/>
      <c r="E11" s="24"/>
      <c r="F11" s="24"/>
      <c r="G11" s="18"/>
      <c r="H11" s="18"/>
      <c r="I11" s="18"/>
      <c r="J11" s="18"/>
      <c r="K11" s="18"/>
      <c r="L11" s="18"/>
      <c r="M11" s="18"/>
      <c r="N11" s="18"/>
      <c r="O11" s="18"/>
      <c r="P11" s="25"/>
      <c r="Q11" s="25"/>
      <c r="R11" s="26"/>
      <c r="S11" s="26"/>
      <c r="T11" s="26"/>
      <c r="U11" s="26"/>
    </row>
    <row r="12" spans="1:23" s="15" customFormat="1" ht="12.75" customHeight="1" thickBot="1">
      <c r="A12" s="27"/>
      <c r="B12" s="27"/>
      <c r="C12" s="24"/>
      <c r="D12" s="24"/>
      <c r="E12" s="24"/>
      <c r="F12" s="24"/>
      <c r="G12" s="18"/>
      <c r="H12" s="18"/>
      <c r="I12" s="18"/>
      <c r="J12" s="18"/>
      <c r="K12" s="18"/>
      <c r="L12" s="18"/>
      <c r="M12" s="18"/>
      <c r="N12" s="18"/>
      <c r="O12" s="18"/>
      <c r="P12" s="25"/>
      <c r="Q12" s="25"/>
      <c r="R12" s="26"/>
      <c r="S12" s="26"/>
      <c r="T12" s="26"/>
      <c r="U12" s="26"/>
    </row>
    <row r="13" spans="1:23" s="15" customFormat="1" ht="43.5" customHeight="1" thickBot="1">
      <c r="A13" s="27"/>
      <c r="B13" s="240" t="s">
        <v>11</v>
      </c>
      <c r="C13" s="241"/>
      <c r="D13" s="241"/>
      <c r="E13" s="241"/>
      <c r="F13" s="242" t="s">
        <v>57</v>
      </c>
      <c r="G13" s="243"/>
      <c r="H13" s="244" t="s">
        <v>33</v>
      </c>
      <c r="I13" s="245"/>
      <c r="J13" s="244" t="s">
        <v>34</v>
      </c>
      <c r="K13" s="245"/>
      <c r="L13" s="244" t="s">
        <v>35</v>
      </c>
      <c r="M13" s="245"/>
      <c r="N13" s="246" t="s">
        <v>36</v>
      </c>
      <c r="O13" s="247"/>
      <c r="P13" s="248" t="s">
        <v>139</v>
      </c>
      <c r="Q13" s="249"/>
      <c r="R13" s="250" t="s">
        <v>58</v>
      </c>
      <c r="S13" s="251"/>
      <c r="T13" s="26"/>
      <c r="U13" s="26"/>
      <c r="V13" s="26"/>
      <c r="W13" s="26"/>
    </row>
    <row r="14" spans="1:23" s="15" customFormat="1" ht="25.5" customHeight="1">
      <c r="A14" s="27"/>
      <c r="B14" s="195" t="s">
        <v>63</v>
      </c>
      <c r="C14" s="196"/>
      <c r="D14" s="196"/>
      <c r="E14" s="196"/>
      <c r="F14" s="215" t="s">
        <v>105</v>
      </c>
      <c r="G14" s="170"/>
      <c r="H14" s="700"/>
      <c r="I14" s="701"/>
      <c r="J14" s="692"/>
      <c r="K14" s="693"/>
      <c r="L14" s="692"/>
      <c r="M14" s="693"/>
      <c r="N14" s="706">
        <f>SUM(J14:M14)</f>
        <v>0</v>
      </c>
      <c r="O14" s="706"/>
      <c r="P14" s="225">
        <f>H14-N14-N15-N16</f>
        <v>0</v>
      </c>
      <c r="Q14" s="226"/>
      <c r="R14" s="553" t="s">
        <v>59</v>
      </c>
      <c r="S14" s="671"/>
      <c r="T14" s="26"/>
      <c r="U14" s="26"/>
      <c r="V14" s="26"/>
      <c r="W14" s="26"/>
    </row>
    <row r="15" spans="1:23" s="15" customFormat="1" ht="25.5" customHeight="1">
      <c r="A15" s="27"/>
      <c r="B15" s="197"/>
      <c r="C15" s="198"/>
      <c r="D15" s="198"/>
      <c r="E15" s="198"/>
      <c r="F15" s="707" t="s">
        <v>55</v>
      </c>
      <c r="G15" s="421"/>
      <c r="H15" s="702"/>
      <c r="I15" s="703"/>
      <c r="J15" s="646"/>
      <c r="K15" s="647"/>
      <c r="L15" s="646"/>
      <c r="M15" s="647"/>
      <c r="N15" s="709">
        <f>SUM(J15:M15)</f>
        <v>0</v>
      </c>
      <c r="O15" s="709"/>
      <c r="P15" s="227"/>
      <c r="Q15" s="228"/>
      <c r="R15" s="234" t="s">
        <v>60</v>
      </c>
      <c r="S15" s="667"/>
      <c r="T15" s="26"/>
      <c r="U15" s="26"/>
      <c r="V15" s="26"/>
      <c r="W15" s="26"/>
    </row>
    <row r="16" spans="1:23" s="15" customFormat="1" ht="25.5" customHeight="1" thickBot="1">
      <c r="A16" s="27"/>
      <c r="B16" s="199"/>
      <c r="C16" s="200"/>
      <c r="D16" s="200"/>
      <c r="E16" s="200"/>
      <c r="F16" s="708" t="s">
        <v>56</v>
      </c>
      <c r="G16" s="319"/>
      <c r="H16" s="704"/>
      <c r="I16" s="705"/>
      <c r="J16" s="710"/>
      <c r="K16" s="711"/>
      <c r="L16" s="710"/>
      <c r="M16" s="711"/>
      <c r="N16" s="712">
        <f>SUM(J16:M16)</f>
        <v>0</v>
      </c>
      <c r="O16" s="712"/>
      <c r="P16" s="203"/>
      <c r="Q16" s="229"/>
      <c r="R16" s="580" t="s">
        <v>61</v>
      </c>
      <c r="S16" s="668"/>
      <c r="T16" s="26"/>
      <c r="U16" s="26"/>
      <c r="V16" s="26"/>
      <c r="W16" s="26"/>
    </row>
    <row r="17" spans="1:26" s="15" customFormat="1" ht="25.5" customHeight="1" thickBot="1">
      <c r="A17" s="27"/>
      <c r="B17" s="256" t="s">
        <v>95</v>
      </c>
      <c r="C17" s="257"/>
      <c r="D17" s="257"/>
      <c r="E17" s="257"/>
      <c r="F17" s="258" t="s">
        <v>29</v>
      </c>
      <c r="G17" s="259"/>
      <c r="H17" s="704"/>
      <c r="I17" s="705"/>
      <c r="J17" s="704"/>
      <c r="K17" s="705"/>
      <c r="L17" s="704"/>
      <c r="M17" s="705"/>
      <c r="N17" s="713">
        <f>SUM(J17:M17)</f>
        <v>0</v>
      </c>
      <c r="O17" s="713"/>
      <c r="P17" s="202">
        <f>H17-N17</f>
        <v>0</v>
      </c>
      <c r="Q17" s="203"/>
      <c r="R17" s="669" t="s">
        <v>59</v>
      </c>
      <c r="S17" s="670"/>
      <c r="T17" s="26"/>
      <c r="U17" s="26"/>
      <c r="V17" s="26"/>
      <c r="W17" s="26"/>
    </row>
    <row r="18" spans="1:26" s="15" customFormat="1" ht="20.25" customHeight="1">
      <c r="A18" s="27"/>
      <c r="B18" s="28"/>
      <c r="C18" s="29"/>
      <c r="D18" s="29"/>
      <c r="E18" s="29"/>
      <c r="F18" s="30"/>
      <c r="G18" s="30"/>
      <c r="H18" s="30"/>
      <c r="I18" s="30"/>
      <c r="J18" s="30"/>
      <c r="K18" s="104" t="s">
        <v>62</v>
      </c>
      <c r="M18" s="31"/>
      <c r="N18" s="32"/>
      <c r="O18" s="32"/>
      <c r="P18" s="33"/>
      <c r="Q18" s="34"/>
      <c r="R18" s="35"/>
      <c r="S18" s="35"/>
      <c r="T18" s="18"/>
      <c r="U18" s="25"/>
      <c r="V18" s="25"/>
      <c r="W18" s="26"/>
      <c r="X18" s="26"/>
      <c r="Y18" s="26"/>
      <c r="Z18" s="26"/>
    </row>
    <row r="19" spans="1:26" s="15" customFormat="1" ht="20.25" customHeight="1" thickBot="1">
      <c r="A19" s="27"/>
      <c r="B19" s="27"/>
      <c r="C19" s="24"/>
      <c r="D19" s="24"/>
      <c r="E19" s="24"/>
      <c r="F19" s="24"/>
      <c r="G19" s="18"/>
      <c r="H19" s="18"/>
      <c r="I19" s="18"/>
      <c r="J19" s="18"/>
      <c r="K19" s="104" t="s">
        <v>118</v>
      </c>
      <c r="M19" s="18"/>
      <c r="N19" s="18"/>
      <c r="O19" s="18"/>
      <c r="P19" s="25"/>
      <c r="Q19" s="25"/>
      <c r="R19" s="26"/>
      <c r="S19" s="26"/>
      <c r="T19" s="26"/>
      <c r="U19" s="26"/>
    </row>
    <row r="20" spans="1:26" s="15" customFormat="1" ht="29.25" thickBot="1">
      <c r="A20" s="237" t="s">
        <v>40</v>
      </c>
      <c r="B20" s="238"/>
      <c r="C20" s="239"/>
      <c r="D20" s="98" t="s">
        <v>104</v>
      </c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25"/>
      <c r="Q20" s="25"/>
      <c r="R20" s="26"/>
      <c r="S20" s="26"/>
      <c r="T20" s="26"/>
      <c r="U20" s="26"/>
    </row>
    <row r="21" spans="1:26" s="15" customFormat="1" ht="4.5" customHeight="1">
      <c r="A21" s="27"/>
      <c r="B21" s="27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25"/>
      <c r="Q21" s="25"/>
      <c r="R21" s="26"/>
      <c r="S21" s="26"/>
      <c r="T21" s="26"/>
      <c r="U21" s="26"/>
    </row>
    <row r="22" spans="1:26" s="39" customFormat="1" ht="24.75" customHeight="1">
      <c r="A22" s="36" t="s">
        <v>103</v>
      </c>
      <c r="B22" s="3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8"/>
      <c r="W22" s="38"/>
    </row>
    <row r="23" spans="1:26" s="39" customFormat="1" ht="9.75" customHeight="1" thickBot="1">
      <c r="A23" s="36"/>
      <c r="B23" s="3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8"/>
      <c r="W23" s="38"/>
    </row>
    <row r="24" spans="1:26" ht="24.75" customHeight="1">
      <c r="A24" s="24"/>
      <c r="B24" s="626" t="s">
        <v>13</v>
      </c>
      <c r="C24" s="112" t="s">
        <v>6</v>
      </c>
      <c r="D24" s="168" t="s">
        <v>7</v>
      </c>
      <c r="E24" s="170"/>
      <c r="F24" s="168" t="s">
        <v>8</v>
      </c>
      <c r="G24" s="170"/>
      <c r="H24" s="168" t="s">
        <v>9</v>
      </c>
      <c r="I24" s="170"/>
      <c r="J24" s="168" t="s">
        <v>10</v>
      </c>
      <c r="K24" s="170"/>
      <c r="L24" s="168" t="s">
        <v>18</v>
      </c>
      <c r="M24" s="170"/>
      <c r="N24" s="168" t="s">
        <v>19</v>
      </c>
      <c r="O24" s="170"/>
      <c r="P24" s="168" t="s">
        <v>30</v>
      </c>
      <c r="Q24" s="170"/>
      <c r="R24" s="168" t="s">
        <v>87</v>
      </c>
      <c r="S24" s="474"/>
      <c r="T24" s="268"/>
      <c r="U24" s="268"/>
      <c r="W24" s="41"/>
      <c r="X24" s="41"/>
    </row>
    <row r="25" spans="1:26" ht="24.75" customHeight="1">
      <c r="A25" s="24"/>
      <c r="B25" s="627"/>
      <c r="C25" s="113" t="s">
        <v>2</v>
      </c>
      <c r="D25" s="269">
        <v>45021</v>
      </c>
      <c r="E25" s="270"/>
      <c r="F25" s="269">
        <v>45057</v>
      </c>
      <c r="G25" s="270"/>
      <c r="H25" s="269">
        <v>45085</v>
      </c>
      <c r="I25" s="270"/>
      <c r="J25" s="269">
        <v>45106</v>
      </c>
      <c r="K25" s="270"/>
      <c r="L25" s="269">
        <v>45161</v>
      </c>
      <c r="M25" s="270"/>
      <c r="N25" s="269">
        <v>45176</v>
      </c>
      <c r="O25" s="270"/>
      <c r="P25" s="269">
        <v>44937</v>
      </c>
      <c r="Q25" s="270"/>
      <c r="R25" s="269">
        <v>45316</v>
      </c>
      <c r="S25" s="546"/>
      <c r="T25" s="274"/>
      <c r="U25" s="274"/>
      <c r="W25" s="42"/>
      <c r="X25" s="42"/>
    </row>
    <row r="26" spans="1:26" ht="24.75" customHeight="1">
      <c r="A26" s="24"/>
      <c r="B26" s="627"/>
      <c r="C26" s="113" t="s">
        <v>14</v>
      </c>
      <c r="D26" s="171" t="s">
        <v>3</v>
      </c>
      <c r="E26" s="173"/>
      <c r="F26" s="171" t="s">
        <v>3</v>
      </c>
      <c r="G26" s="173"/>
      <c r="H26" s="171" t="s">
        <v>3</v>
      </c>
      <c r="I26" s="173"/>
      <c r="J26" s="171" t="s">
        <v>3</v>
      </c>
      <c r="K26" s="173"/>
      <c r="L26" s="171" t="s">
        <v>3</v>
      </c>
      <c r="M26" s="173"/>
      <c r="N26" s="171" t="s">
        <v>108</v>
      </c>
      <c r="O26" s="173"/>
      <c r="P26" s="171" t="s">
        <v>108</v>
      </c>
      <c r="Q26" s="173"/>
      <c r="R26" s="171" t="s">
        <v>3</v>
      </c>
      <c r="S26" s="696"/>
      <c r="T26" s="275"/>
      <c r="U26" s="275"/>
      <c r="W26" s="43"/>
      <c r="X26" s="44"/>
      <c r="Y26" s="44"/>
      <c r="Z26" s="45"/>
    </row>
    <row r="27" spans="1:26" ht="24.75" customHeight="1" thickBot="1">
      <c r="A27" s="24"/>
      <c r="B27" s="628"/>
      <c r="C27" s="114" t="s">
        <v>4</v>
      </c>
      <c r="D27" s="276" t="s">
        <v>73</v>
      </c>
      <c r="E27" s="277"/>
      <c r="F27" s="276" t="s">
        <v>73</v>
      </c>
      <c r="G27" s="277"/>
      <c r="H27" s="276" t="s">
        <v>73</v>
      </c>
      <c r="I27" s="277"/>
      <c r="J27" s="276" t="s">
        <v>73</v>
      </c>
      <c r="K27" s="277"/>
      <c r="L27" s="276" t="s">
        <v>73</v>
      </c>
      <c r="M27" s="277"/>
      <c r="N27" s="690"/>
      <c r="O27" s="691"/>
      <c r="P27" s="690"/>
      <c r="Q27" s="691"/>
      <c r="R27" s="276" t="s">
        <v>73</v>
      </c>
      <c r="S27" s="278"/>
      <c r="T27" s="275"/>
      <c r="U27" s="275"/>
      <c r="W27" s="43"/>
      <c r="X27" s="46"/>
      <c r="Y27" s="46"/>
      <c r="Z27" s="45"/>
    </row>
    <row r="28" spans="1:26" s="48" customFormat="1" ht="24.75" customHeight="1">
      <c r="A28" s="47"/>
      <c r="B28" s="290"/>
      <c r="C28" s="291"/>
      <c r="D28" s="692"/>
      <c r="E28" s="693"/>
      <c r="F28" s="692"/>
      <c r="G28" s="693"/>
      <c r="H28" s="692"/>
      <c r="I28" s="693"/>
      <c r="J28" s="692"/>
      <c r="K28" s="693"/>
      <c r="L28" s="692"/>
      <c r="M28" s="693"/>
      <c r="N28" s="694"/>
      <c r="O28" s="695"/>
      <c r="P28" s="694"/>
      <c r="Q28" s="695"/>
      <c r="R28" s="555"/>
      <c r="S28" s="556"/>
      <c r="T28" s="280"/>
      <c r="U28" s="281"/>
      <c r="W28" s="49"/>
      <c r="X28" s="50"/>
      <c r="Y28" s="50"/>
      <c r="Z28" s="49"/>
    </row>
    <row r="29" spans="1:26" s="48" customFormat="1" ht="24.75" customHeight="1">
      <c r="A29" s="47"/>
      <c r="B29" s="282"/>
      <c r="C29" s="283"/>
      <c r="D29" s="646"/>
      <c r="E29" s="647"/>
      <c r="F29" s="646"/>
      <c r="G29" s="647"/>
      <c r="H29" s="646"/>
      <c r="I29" s="647"/>
      <c r="J29" s="646"/>
      <c r="K29" s="647"/>
      <c r="L29" s="646"/>
      <c r="M29" s="647"/>
      <c r="N29" s="651"/>
      <c r="O29" s="652"/>
      <c r="P29" s="651"/>
      <c r="Q29" s="652"/>
      <c r="R29" s="590"/>
      <c r="S29" s="591"/>
      <c r="T29" s="280"/>
      <c r="U29" s="281"/>
      <c r="W29" s="49"/>
      <c r="X29" s="50"/>
      <c r="Y29" s="50"/>
      <c r="Z29" s="49"/>
    </row>
    <row r="30" spans="1:26" s="48" customFormat="1" ht="24.75" customHeight="1">
      <c r="A30" s="47"/>
      <c r="B30" s="282"/>
      <c r="C30" s="283"/>
      <c r="D30" s="646"/>
      <c r="E30" s="647"/>
      <c r="F30" s="646"/>
      <c r="G30" s="647"/>
      <c r="H30" s="646"/>
      <c r="I30" s="647"/>
      <c r="J30" s="646"/>
      <c r="K30" s="647"/>
      <c r="L30" s="646"/>
      <c r="M30" s="647"/>
      <c r="N30" s="651"/>
      <c r="O30" s="652"/>
      <c r="P30" s="651"/>
      <c r="Q30" s="652"/>
      <c r="R30" s="590"/>
      <c r="S30" s="591"/>
      <c r="T30" s="280"/>
      <c r="U30" s="281"/>
      <c r="W30" s="49"/>
      <c r="X30" s="49"/>
      <c r="Y30" s="49"/>
      <c r="Z30" s="49"/>
    </row>
    <row r="31" spans="1:26" s="48" customFormat="1" ht="24.75" customHeight="1">
      <c r="A31" s="47"/>
      <c r="B31" s="282"/>
      <c r="C31" s="283"/>
      <c r="D31" s="646"/>
      <c r="E31" s="647"/>
      <c r="F31" s="646"/>
      <c r="G31" s="647"/>
      <c r="H31" s="646"/>
      <c r="I31" s="647"/>
      <c r="J31" s="646"/>
      <c r="K31" s="647"/>
      <c r="L31" s="646"/>
      <c r="M31" s="647"/>
      <c r="N31" s="651"/>
      <c r="O31" s="652"/>
      <c r="P31" s="651"/>
      <c r="Q31" s="652"/>
      <c r="R31" s="590"/>
      <c r="S31" s="591"/>
      <c r="T31" s="280"/>
      <c r="U31" s="281"/>
      <c r="W31" s="49"/>
      <c r="X31" s="49"/>
      <c r="Y31" s="49"/>
      <c r="Z31" s="49"/>
    </row>
    <row r="32" spans="1:26" s="48" customFormat="1" ht="24.75" customHeight="1">
      <c r="A32" s="47"/>
      <c r="B32" s="282"/>
      <c r="C32" s="283"/>
      <c r="D32" s="646"/>
      <c r="E32" s="647"/>
      <c r="F32" s="646"/>
      <c r="G32" s="647"/>
      <c r="H32" s="646"/>
      <c r="I32" s="647"/>
      <c r="J32" s="646"/>
      <c r="K32" s="647"/>
      <c r="L32" s="646"/>
      <c r="M32" s="647"/>
      <c r="N32" s="651"/>
      <c r="O32" s="652"/>
      <c r="P32" s="651"/>
      <c r="Q32" s="652"/>
      <c r="R32" s="590"/>
      <c r="S32" s="591"/>
      <c r="T32" s="280"/>
      <c r="U32" s="281"/>
      <c r="W32" s="49"/>
      <c r="X32" s="49"/>
      <c r="Y32" s="49"/>
      <c r="Z32" s="49"/>
    </row>
    <row r="33" spans="1:23" s="48" customFormat="1" ht="24.75" customHeight="1" thickBot="1">
      <c r="A33" s="47"/>
      <c r="B33" s="302"/>
      <c r="C33" s="303"/>
      <c r="D33" s="624"/>
      <c r="E33" s="625"/>
      <c r="F33" s="624"/>
      <c r="G33" s="625"/>
      <c r="H33" s="624"/>
      <c r="I33" s="625"/>
      <c r="J33" s="624"/>
      <c r="K33" s="625"/>
      <c r="L33" s="624"/>
      <c r="M33" s="625"/>
      <c r="N33" s="644"/>
      <c r="O33" s="645"/>
      <c r="P33" s="644"/>
      <c r="Q33" s="645"/>
      <c r="R33" s="624"/>
      <c r="S33" s="643"/>
      <c r="T33" s="659"/>
      <c r="U33" s="660"/>
    </row>
    <row r="34" spans="1:23" s="48" customFormat="1" ht="24.75" customHeight="1" thickTop="1" thickBot="1">
      <c r="A34" s="47"/>
      <c r="B34" s="653" t="s">
        <v>0</v>
      </c>
      <c r="C34" s="654"/>
      <c r="D34" s="655">
        <f>SUM(D28:E33)</f>
        <v>0</v>
      </c>
      <c r="E34" s="656"/>
      <c r="F34" s="655">
        <f>SUM(F28:G33)</f>
        <v>0</v>
      </c>
      <c r="G34" s="656"/>
      <c r="H34" s="655">
        <f>SUM(H28:I33)</f>
        <v>0</v>
      </c>
      <c r="I34" s="656"/>
      <c r="J34" s="655">
        <f>SUM(J28:K33)</f>
        <v>0</v>
      </c>
      <c r="K34" s="656"/>
      <c r="L34" s="655">
        <f>SUM(L28:M33)</f>
        <v>0</v>
      </c>
      <c r="M34" s="656"/>
      <c r="N34" s="657"/>
      <c r="O34" s="658"/>
      <c r="P34" s="657"/>
      <c r="Q34" s="658"/>
      <c r="R34" s="227">
        <f>SUM(R28:S33)</f>
        <v>0</v>
      </c>
      <c r="S34" s="640"/>
      <c r="T34" s="415"/>
      <c r="U34" s="415"/>
    </row>
    <row r="35" spans="1:23" s="48" customFormat="1" ht="24.75" customHeight="1" thickBot="1">
      <c r="A35" s="47"/>
      <c r="B35" s="115"/>
      <c r="C35" s="115"/>
      <c r="D35" s="116"/>
      <c r="E35" s="116"/>
      <c r="F35" s="116"/>
      <c r="G35" s="116"/>
      <c r="H35" s="116"/>
      <c r="I35" s="116"/>
      <c r="J35" s="116"/>
      <c r="K35" s="116"/>
      <c r="L35" s="117"/>
      <c r="M35" s="117"/>
      <c r="N35" s="117"/>
      <c r="O35" s="117"/>
      <c r="P35" s="117"/>
      <c r="Q35" s="117"/>
      <c r="R35" s="117"/>
      <c r="S35" s="117"/>
      <c r="T35" s="99"/>
      <c r="U35" s="99"/>
    </row>
    <row r="36" spans="1:23" ht="27" customHeight="1" thickBot="1">
      <c r="A36" s="24"/>
      <c r="B36" s="626" t="s">
        <v>13</v>
      </c>
      <c r="C36" s="112" t="s">
        <v>6</v>
      </c>
      <c r="D36" s="168" t="s">
        <v>80</v>
      </c>
      <c r="E36" s="170"/>
      <c r="F36" s="168" t="s">
        <v>131</v>
      </c>
      <c r="G36" s="169"/>
      <c r="H36" s="169"/>
      <c r="I36" s="474"/>
      <c r="J36" s="629" t="s">
        <v>107</v>
      </c>
      <c r="K36" s="629"/>
      <c r="L36" s="118"/>
      <c r="M36" s="81"/>
      <c r="N36" s="81"/>
      <c r="O36" s="81"/>
      <c r="P36" s="81"/>
      <c r="Q36" s="81"/>
      <c r="R36" s="81"/>
      <c r="S36" s="81"/>
    </row>
    <row r="37" spans="1:23" ht="24.75" customHeight="1" thickTop="1">
      <c r="A37" s="24"/>
      <c r="B37" s="627"/>
      <c r="C37" s="113" t="s">
        <v>2</v>
      </c>
      <c r="D37" s="269">
        <v>45274</v>
      </c>
      <c r="E37" s="270"/>
      <c r="F37" s="269" t="s">
        <v>42</v>
      </c>
      <c r="G37" s="270"/>
      <c r="H37" s="269" t="s">
        <v>42</v>
      </c>
      <c r="I37" s="546"/>
      <c r="J37" s="630"/>
      <c r="K37" s="630"/>
      <c r="L37" s="118"/>
      <c r="M37" s="632" t="s">
        <v>29</v>
      </c>
      <c r="N37" s="633"/>
      <c r="O37" s="633"/>
      <c r="P37" s="633"/>
      <c r="Q37" s="633"/>
      <c r="R37" s="633"/>
      <c r="S37" s="634"/>
      <c r="T37" s="51"/>
    </row>
    <row r="38" spans="1:23" ht="24.75" customHeight="1">
      <c r="A38" s="24"/>
      <c r="B38" s="627"/>
      <c r="C38" s="113" t="s">
        <v>14</v>
      </c>
      <c r="D38" s="171" t="s">
        <v>3</v>
      </c>
      <c r="E38" s="173"/>
      <c r="F38" s="422" t="s">
        <v>26</v>
      </c>
      <c r="G38" s="421"/>
      <c r="H38" s="422" t="s">
        <v>26</v>
      </c>
      <c r="I38" s="547"/>
      <c r="J38" s="630"/>
      <c r="K38" s="630"/>
      <c r="L38" s="118"/>
      <c r="M38" s="635" t="s">
        <v>95</v>
      </c>
      <c r="N38" s="636"/>
      <c r="O38" s="636"/>
      <c r="P38" s="636"/>
      <c r="Q38" s="636"/>
      <c r="R38" s="636"/>
      <c r="S38" s="637"/>
      <c r="T38" s="52"/>
    </row>
    <row r="39" spans="1:23" ht="24.75" customHeight="1" thickBot="1">
      <c r="A39" s="24"/>
      <c r="B39" s="628"/>
      <c r="C39" s="114" t="s">
        <v>4</v>
      </c>
      <c r="D39" s="276" t="s">
        <v>132</v>
      </c>
      <c r="E39" s="277"/>
      <c r="F39" s="318" t="s">
        <v>27</v>
      </c>
      <c r="G39" s="319"/>
      <c r="H39" s="318" t="s">
        <v>27</v>
      </c>
      <c r="I39" s="548"/>
      <c r="J39" s="631"/>
      <c r="K39" s="631"/>
      <c r="L39" s="118"/>
      <c r="M39" s="638" t="s">
        <v>31</v>
      </c>
      <c r="N39" s="639"/>
      <c r="O39" s="720" t="s">
        <v>92</v>
      </c>
      <c r="P39" s="721"/>
      <c r="Q39" s="722"/>
      <c r="R39" s="641" t="s">
        <v>21</v>
      </c>
      <c r="S39" s="642"/>
      <c r="T39" s="52"/>
    </row>
    <row r="40" spans="1:23" s="48" customFormat="1" ht="24.75" customHeight="1">
      <c r="A40" s="47"/>
      <c r="B40" s="327">
        <f>B28</f>
        <v>0</v>
      </c>
      <c r="C40" s="328"/>
      <c r="D40" s="622"/>
      <c r="E40" s="664"/>
      <c r="F40" s="622"/>
      <c r="G40" s="664"/>
      <c r="H40" s="622"/>
      <c r="I40" s="665"/>
      <c r="J40" s="666">
        <f t="shared" ref="J40:J46" si="0">SUM(D28:S28)+SUM(D40:I40)</f>
        <v>0</v>
      </c>
      <c r="K40" s="666"/>
      <c r="L40" s="119"/>
      <c r="M40" s="323">
        <f>B28</f>
        <v>0</v>
      </c>
      <c r="N40" s="324"/>
      <c r="O40" s="337"/>
      <c r="P40" s="529"/>
      <c r="Q40" s="530"/>
      <c r="R40" s="622"/>
      <c r="S40" s="623"/>
      <c r="T40" s="48" t="s">
        <v>113</v>
      </c>
    </row>
    <row r="41" spans="1:23" s="48" customFormat="1" ht="24.75" customHeight="1">
      <c r="A41" s="47"/>
      <c r="B41" s="325">
        <f>B29</f>
        <v>0</v>
      </c>
      <c r="C41" s="326"/>
      <c r="D41" s="604"/>
      <c r="E41" s="621"/>
      <c r="F41" s="604"/>
      <c r="G41" s="621"/>
      <c r="H41" s="604"/>
      <c r="I41" s="614"/>
      <c r="J41" s="615">
        <f t="shared" si="0"/>
        <v>0</v>
      </c>
      <c r="K41" s="615"/>
      <c r="L41" s="119"/>
      <c r="M41" s="480">
        <f>B29</f>
        <v>0</v>
      </c>
      <c r="N41" s="481"/>
      <c r="O41" s="531"/>
      <c r="P41" s="532"/>
      <c r="Q41" s="533"/>
      <c r="R41" s="604"/>
      <c r="S41" s="605"/>
      <c r="T41" s="48" t="s">
        <v>112</v>
      </c>
    </row>
    <row r="42" spans="1:23" s="48" customFormat="1" ht="24.75" customHeight="1">
      <c r="A42" s="47"/>
      <c r="B42" s="325">
        <f t="shared" ref="B42:B44" si="1">B30</f>
        <v>0</v>
      </c>
      <c r="C42" s="326"/>
      <c r="D42" s="604"/>
      <c r="E42" s="621"/>
      <c r="F42" s="604"/>
      <c r="G42" s="621"/>
      <c r="H42" s="604"/>
      <c r="I42" s="614"/>
      <c r="J42" s="615">
        <f t="shared" si="0"/>
        <v>0</v>
      </c>
      <c r="K42" s="615"/>
      <c r="L42" s="119"/>
      <c r="M42" s="480">
        <f t="shared" ref="M42:M45" si="2">B30</f>
        <v>0</v>
      </c>
      <c r="N42" s="481"/>
      <c r="O42" s="531"/>
      <c r="P42" s="532"/>
      <c r="Q42" s="533"/>
      <c r="R42" s="604"/>
      <c r="S42" s="605"/>
      <c r="T42" s="48" t="s">
        <v>111</v>
      </c>
    </row>
    <row r="43" spans="1:23" s="48" customFormat="1" ht="24.75" customHeight="1">
      <c r="A43" s="47"/>
      <c r="B43" s="325">
        <f t="shared" si="1"/>
        <v>0</v>
      </c>
      <c r="C43" s="326"/>
      <c r="D43" s="604"/>
      <c r="E43" s="621"/>
      <c r="F43" s="604"/>
      <c r="G43" s="621"/>
      <c r="H43" s="604"/>
      <c r="I43" s="614"/>
      <c r="J43" s="615">
        <f t="shared" si="0"/>
        <v>0</v>
      </c>
      <c r="K43" s="615"/>
      <c r="L43" s="119"/>
      <c r="M43" s="480">
        <f t="shared" si="2"/>
        <v>0</v>
      </c>
      <c r="N43" s="481"/>
      <c r="O43" s="531"/>
      <c r="P43" s="532"/>
      <c r="Q43" s="533"/>
      <c r="R43" s="604"/>
      <c r="S43" s="605"/>
    </row>
    <row r="44" spans="1:23" s="48" customFormat="1" ht="24.75" customHeight="1">
      <c r="A44" s="47"/>
      <c r="B44" s="325">
        <f t="shared" si="1"/>
        <v>0</v>
      </c>
      <c r="C44" s="326"/>
      <c r="D44" s="604"/>
      <c r="E44" s="621"/>
      <c r="F44" s="604"/>
      <c r="G44" s="621"/>
      <c r="H44" s="604"/>
      <c r="I44" s="614"/>
      <c r="J44" s="615">
        <f t="shared" si="0"/>
        <v>0</v>
      </c>
      <c r="K44" s="616"/>
      <c r="L44" s="119"/>
      <c r="M44" s="480">
        <f t="shared" si="2"/>
        <v>0</v>
      </c>
      <c r="N44" s="481"/>
      <c r="O44" s="531"/>
      <c r="P44" s="532"/>
      <c r="Q44" s="533"/>
      <c r="R44" s="604"/>
      <c r="S44" s="605"/>
    </row>
    <row r="45" spans="1:23" s="48" customFormat="1" ht="24.75" customHeight="1" thickBot="1">
      <c r="A45" s="47"/>
      <c r="B45" s="325">
        <f>B33</f>
        <v>0</v>
      </c>
      <c r="C45" s="326"/>
      <c r="D45" s="606"/>
      <c r="E45" s="617"/>
      <c r="F45" s="606"/>
      <c r="G45" s="617"/>
      <c r="H45" s="606"/>
      <c r="I45" s="618"/>
      <c r="J45" s="619">
        <f t="shared" si="0"/>
        <v>0</v>
      </c>
      <c r="K45" s="620"/>
      <c r="L45" s="119"/>
      <c r="M45" s="480">
        <f t="shared" si="2"/>
        <v>0</v>
      </c>
      <c r="N45" s="481"/>
      <c r="O45" s="534"/>
      <c r="P45" s="535"/>
      <c r="Q45" s="536"/>
      <c r="R45" s="606"/>
      <c r="S45" s="607"/>
    </row>
    <row r="46" spans="1:23" s="48" customFormat="1" ht="24.75" customHeight="1" thickTop="1" thickBot="1">
      <c r="A46" s="47"/>
      <c r="B46" s="608" t="s">
        <v>0</v>
      </c>
      <c r="C46" s="609"/>
      <c r="D46" s="610">
        <f>SUM(D40:E45)</f>
        <v>0</v>
      </c>
      <c r="E46" s="611"/>
      <c r="F46" s="610">
        <f>SUM(F40:G45)</f>
        <v>0</v>
      </c>
      <c r="G46" s="611"/>
      <c r="H46" s="610">
        <f>SUM(H40:I45)</f>
        <v>0</v>
      </c>
      <c r="I46" s="541"/>
      <c r="J46" s="540">
        <f t="shared" si="0"/>
        <v>0</v>
      </c>
      <c r="K46" s="540"/>
      <c r="L46" s="119"/>
      <c r="M46" s="612" t="s">
        <v>38</v>
      </c>
      <c r="N46" s="613"/>
      <c r="O46" s="537"/>
      <c r="P46" s="538"/>
      <c r="Q46" s="539"/>
      <c r="R46" s="600">
        <f>SUM(R40:S45)</f>
        <v>0</v>
      </c>
      <c r="S46" s="601"/>
      <c r="W46" s="100"/>
    </row>
    <row r="47" spans="1:23" ht="25.5" customHeight="1" thickBot="1">
      <c r="A47" s="24"/>
      <c r="B47" s="24"/>
      <c r="C47" s="24"/>
      <c r="D47" s="54"/>
      <c r="E47" s="54"/>
      <c r="F47" s="55"/>
      <c r="G47" s="55"/>
      <c r="H47" s="55"/>
      <c r="I47" s="55"/>
      <c r="J47" s="55"/>
      <c r="K47" s="55"/>
      <c r="L47" s="48"/>
      <c r="M47" s="56"/>
      <c r="N47" s="56"/>
      <c r="O47" s="56"/>
      <c r="P47" s="56"/>
      <c r="Q47" s="56"/>
      <c r="R47" s="56"/>
      <c r="S47" s="56"/>
      <c r="T47" s="57"/>
      <c r="U47" s="48"/>
      <c r="V47" s="48"/>
      <c r="W47" s="48"/>
    </row>
    <row r="48" spans="1:23" s="39" customFormat="1" ht="27.75" customHeight="1" thickBot="1">
      <c r="A48" s="37"/>
      <c r="B48" s="597" t="s">
        <v>31</v>
      </c>
      <c r="C48" s="598"/>
      <c r="D48" s="340" t="s">
        <v>6</v>
      </c>
      <c r="E48" s="599"/>
      <c r="F48" s="598"/>
      <c r="G48" s="599" t="s">
        <v>2</v>
      </c>
      <c r="H48" s="598"/>
      <c r="I48" s="344" t="s">
        <v>20</v>
      </c>
      <c r="J48" s="345"/>
      <c r="K48" s="344" t="s">
        <v>32</v>
      </c>
      <c r="L48" s="346"/>
      <c r="M48" s="37">
        <v>2</v>
      </c>
      <c r="N48" s="37" t="s">
        <v>120</v>
      </c>
      <c r="O48" s="24"/>
      <c r="P48" s="24"/>
      <c r="Q48" s="24"/>
      <c r="R48" s="24"/>
      <c r="S48" s="24"/>
      <c r="T48" s="24"/>
      <c r="U48" s="24"/>
      <c r="V48" s="18"/>
      <c r="W48" s="18"/>
    </row>
    <row r="49" spans="1:252" s="59" customFormat="1" ht="27" customHeight="1" thickBot="1">
      <c r="A49" s="58"/>
      <c r="B49" s="381">
        <f>+B28</f>
        <v>0</v>
      </c>
      <c r="C49" s="549"/>
      <c r="D49" s="552" t="s">
        <v>67</v>
      </c>
      <c r="E49" s="553"/>
      <c r="F49" s="553"/>
      <c r="G49" s="554"/>
      <c r="H49" s="554"/>
      <c r="I49" s="336"/>
      <c r="J49" s="336"/>
      <c r="K49" s="555"/>
      <c r="L49" s="556"/>
      <c r="M49" s="24"/>
      <c r="N49" s="365" t="s">
        <v>17</v>
      </c>
      <c r="O49" s="343"/>
      <c r="P49" s="342" t="s">
        <v>5</v>
      </c>
      <c r="Q49" s="249"/>
      <c r="R49" s="340" t="s">
        <v>15</v>
      </c>
      <c r="S49" s="341"/>
    </row>
    <row r="50" spans="1:252" s="60" customFormat="1" ht="24.75" customHeight="1" thickBot="1">
      <c r="A50" s="55" t="s">
        <v>16</v>
      </c>
      <c r="B50" s="550"/>
      <c r="C50" s="551"/>
      <c r="D50" s="587" t="s">
        <v>119</v>
      </c>
      <c r="E50" s="234"/>
      <c r="F50" s="234"/>
      <c r="G50" s="588"/>
      <c r="H50" s="588"/>
      <c r="I50" s="589"/>
      <c r="J50" s="589"/>
      <c r="K50" s="590"/>
      <c r="L50" s="591"/>
      <c r="M50" s="24"/>
      <c r="N50" s="347"/>
      <c r="O50" s="348"/>
      <c r="P50" s="463" t="s">
        <v>108</v>
      </c>
      <c r="Q50" s="464"/>
      <c r="R50" s="602"/>
      <c r="S50" s="603"/>
      <c r="IP50" s="60" t="e">
        <f>SUM(#REF!)</f>
        <v>#REF!</v>
      </c>
    </row>
    <row r="51" spans="1:252" s="60" customFormat="1" ht="24.75" customHeight="1">
      <c r="A51" s="55" t="s">
        <v>16</v>
      </c>
      <c r="B51" s="381">
        <f>+B29</f>
        <v>0</v>
      </c>
      <c r="C51" s="549"/>
      <c r="D51" s="552" t="s">
        <v>67</v>
      </c>
      <c r="E51" s="553"/>
      <c r="F51" s="553"/>
      <c r="G51" s="554"/>
      <c r="H51" s="554"/>
      <c r="I51" s="336"/>
      <c r="J51" s="336"/>
      <c r="K51" s="555"/>
      <c r="L51" s="556"/>
      <c r="M51" s="24"/>
      <c r="N51" s="61"/>
      <c r="O51" s="24"/>
      <c r="P51" s="62"/>
      <c r="Q51" s="62"/>
      <c r="R51" s="107"/>
      <c r="S51" s="107"/>
      <c r="IP51" s="60" t="e">
        <f>SUM(#REF!)</f>
        <v>#REF!</v>
      </c>
    </row>
    <row r="52" spans="1:252" s="60" customFormat="1" ht="24.75" customHeight="1" thickBot="1">
      <c r="A52" s="55" t="s">
        <v>16</v>
      </c>
      <c r="B52" s="550"/>
      <c r="C52" s="551"/>
      <c r="D52" s="571" t="s">
        <v>119</v>
      </c>
      <c r="E52" s="572"/>
      <c r="F52" s="572"/>
      <c r="G52" s="593"/>
      <c r="H52" s="593"/>
      <c r="I52" s="594"/>
      <c r="J52" s="594"/>
      <c r="K52" s="595"/>
      <c r="L52" s="596"/>
      <c r="M52" s="37">
        <v>3</v>
      </c>
      <c r="N52" s="37" t="s">
        <v>126</v>
      </c>
      <c r="O52" s="24"/>
      <c r="P52" s="24"/>
      <c r="Q52" s="24"/>
      <c r="R52" s="47"/>
      <c r="S52" s="47"/>
      <c r="IP52" s="60" t="e">
        <f>SUM(#REF!)</f>
        <v>#REF!</v>
      </c>
    </row>
    <row r="53" spans="1:252" s="60" customFormat="1" ht="24.75" customHeight="1" thickBot="1">
      <c r="A53" s="55" t="s">
        <v>16</v>
      </c>
      <c r="B53" s="381">
        <f>+B30</f>
        <v>0</v>
      </c>
      <c r="C53" s="549"/>
      <c r="D53" s="552" t="s">
        <v>67</v>
      </c>
      <c r="E53" s="553"/>
      <c r="F53" s="553"/>
      <c r="G53" s="554"/>
      <c r="H53" s="554"/>
      <c r="I53" s="336"/>
      <c r="J53" s="336"/>
      <c r="K53" s="555"/>
      <c r="L53" s="556"/>
      <c r="M53" s="37"/>
      <c r="N53" s="365" t="s">
        <v>17</v>
      </c>
      <c r="O53" s="343"/>
      <c r="P53" s="342" t="s">
        <v>5</v>
      </c>
      <c r="Q53" s="249"/>
      <c r="R53" s="427" t="s">
        <v>15</v>
      </c>
      <c r="S53" s="428"/>
      <c r="IR53" s="60" t="e">
        <f>SUM(#REF!)</f>
        <v>#REF!</v>
      </c>
    </row>
    <row r="54" spans="1:252" s="60" customFormat="1" ht="24.75" customHeight="1" thickBot="1">
      <c r="A54" s="55" t="s">
        <v>16</v>
      </c>
      <c r="B54" s="550"/>
      <c r="C54" s="551"/>
      <c r="D54" s="587" t="s">
        <v>119</v>
      </c>
      <c r="E54" s="234"/>
      <c r="F54" s="234"/>
      <c r="G54" s="588"/>
      <c r="H54" s="588"/>
      <c r="I54" s="589"/>
      <c r="J54" s="589"/>
      <c r="K54" s="590"/>
      <c r="L54" s="591"/>
      <c r="M54" s="37"/>
      <c r="N54" s="361"/>
      <c r="O54" s="362"/>
      <c r="P54" s="423" t="s">
        <v>3</v>
      </c>
      <c r="Q54" s="424"/>
      <c r="R54" s="222"/>
      <c r="S54" s="592"/>
      <c r="IR54" s="60" t="e">
        <f>SUM(#REF!)</f>
        <v>#REF!</v>
      </c>
    </row>
    <row r="55" spans="1:252" s="60" customFormat="1" ht="24.75" customHeight="1" thickBot="1">
      <c r="A55" s="24"/>
      <c r="B55" s="381">
        <f>+B31</f>
        <v>0</v>
      </c>
      <c r="C55" s="549"/>
      <c r="D55" s="552" t="s">
        <v>67</v>
      </c>
      <c r="E55" s="553"/>
      <c r="F55" s="553"/>
      <c r="G55" s="554"/>
      <c r="H55" s="554"/>
      <c r="I55" s="336"/>
      <c r="J55" s="336"/>
      <c r="K55" s="555"/>
      <c r="L55" s="556"/>
      <c r="M55" s="24"/>
      <c r="N55" s="185"/>
      <c r="O55" s="186"/>
      <c r="P55" s="187"/>
      <c r="Q55" s="188"/>
      <c r="R55" s="232"/>
      <c r="S55" s="486"/>
      <c r="IR55" s="60" t="e">
        <f>SUM(#REF!)</f>
        <v>#REF!</v>
      </c>
    </row>
    <row r="56" spans="1:252" s="60" customFormat="1" ht="24.75" customHeight="1" thickBot="1">
      <c r="A56" s="55" t="s">
        <v>16</v>
      </c>
      <c r="B56" s="550"/>
      <c r="C56" s="551"/>
      <c r="D56" s="579" t="s">
        <v>119</v>
      </c>
      <c r="E56" s="580"/>
      <c r="F56" s="580"/>
      <c r="G56" s="581"/>
      <c r="H56" s="582"/>
      <c r="I56" s="583"/>
      <c r="J56" s="584"/>
      <c r="K56" s="585"/>
      <c r="L56" s="586"/>
      <c r="M56" s="24"/>
      <c r="N56" s="37"/>
      <c r="O56" s="24"/>
      <c r="P56" s="62"/>
      <c r="Q56" s="62"/>
      <c r="R56" s="47"/>
      <c r="S56" s="47"/>
      <c r="IR56" s="60" t="e">
        <f>SUM(#REF!)</f>
        <v>#REF!</v>
      </c>
    </row>
    <row r="57" spans="1:252" s="60" customFormat="1" ht="24.75" customHeight="1" thickBot="1">
      <c r="A57" s="55" t="s">
        <v>16</v>
      </c>
      <c r="B57" s="381">
        <f>+B32</f>
        <v>0</v>
      </c>
      <c r="C57" s="549"/>
      <c r="D57" s="565" t="s">
        <v>67</v>
      </c>
      <c r="E57" s="566"/>
      <c r="F57" s="566"/>
      <c r="G57" s="567"/>
      <c r="H57" s="567"/>
      <c r="I57" s="568"/>
      <c r="J57" s="568"/>
      <c r="K57" s="569"/>
      <c r="L57" s="570"/>
      <c r="M57" s="37">
        <v>4</v>
      </c>
      <c r="N57" s="37" t="s">
        <v>122</v>
      </c>
      <c r="O57" s="24"/>
      <c r="P57" s="24"/>
      <c r="Q57" s="24"/>
      <c r="R57" s="47"/>
      <c r="S57" s="47"/>
      <c r="IR57" s="60" t="e">
        <f>SUM(#REF!)</f>
        <v>#REF!</v>
      </c>
    </row>
    <row r="58" spans="1:252" s="60" customFormat="1" ht="24.75" customHeight="1" thickBot="1">
      <c r="A58" s="24"/>
      <c r="B58" s="550"/>
      <c r="C58" s="551"/>
      <c r="D58" s="571" t="s">
        <v>119</v>
      </c>
      <c r="E58" s="572"/>
      <c r="F58" s="572"/>
      <c r="G58" s="573"/>
      <c r="H58" s="574"/>
      <c r="I58" s="575"/>
      <c r="J58" s="576"/>
      <c r="K58" s="577"/>
      <c r="L58" s="578"/>
      <c r="M58" s="24"/>
      <c r="N58" s="365" t="s">
        <v>17</v>
      </c>
      <c r="O58" s="343"/>
      <c r="P58" s="342" t="s">
        <v>5</v>
      </c>
      <c r="Q58" s="249"/>
      <c r="R58" s="427" t="s">
        <v>15</v>
      </c>
      <c r="S58" s="428"/>
      <c r="IR58" s="60" t="e">
        <f>SUM(#REF!)</f>
        <v>#REF!</v>
      </c>
    </row>
    <row r="59" spans="1:252" s="60" customFormat="1" ht="24.75" customHeight="1">
      <c r="A59" s="55" t="s">
        <v>16</v>
      </c>
      <c r="B59" s="381">
        <f>+B33</f>
        <v>0</v>
      </c>
      <c r="C59" s="549"/>
      <c r="D59" s="552" t="s">
        <v>67</v>
      </c>
      <c r="E59" s="553"/>
      <c r="F59" s="553"/>
      <c r="G59" s="554"/>
      <c r="H59" s="554"/>
      <c r="I59" s="336"/>
      <c r="J59" s="336"/>
      <c r="K59" s="555"/>
      <c r="L59" s="556"/>
      <c r="M59" s="37"/>
      <c r="N59" s="361"/>
      <c r="O59" s="362"/>
      <c r="P59" s="463" t="s">
        <v>108</v>
      </c>
      <c r="Q59" s="464"/>
      <c r="R59" s="425"/>
      <c r="S59" s="426"/>
      <c r="IR59" s="60" t="e">
        <f>SUM(#REF!)</f>
        <v>#REF!</v>
      </c>
    </row>
    <row r="60" spans="1:252" s="60" customFormat="1" ht="24.75" customHeight="1" thickBot="1">
      <c r="A60" s="55" t="s">
        <v>16</v>
      </c>
      <c r="B60" s="550"/>
      <c r="C60" s="551"/>
      <c r="D60" s="557" t="s">
        <v>119</v>
      </c>
      <c r="E60" s="558"/>
      <c r="F60" s="558"/>
      <c r="G60" s="559"/>
      <c r="H60" s="560"/>
      <c r="I60" s="561"/>
      <c r="J60" s="562"/>
      <c r="K60" s="563"/>
      <c r="L60" s="564"/>
      <c r="M60" s="37"/>
      <c r="N60" s="185"/>
      <c r="O60" s="186"/>
      <c r="P60" s="187"/>
      <c r="Q60" s="188"/>
      <c r="R60" s="492"/>
      <c r="S60" s="493"/>
      <c r="IR60" s="60" t="e">
        <f>SUM(#REF!)</f>
        <v>#REF!</v>
      </c>
    </row>
    <row r="61" spans="1:252" s="60" customFormat="1" ht="24.75" customHeight="1" thickTop="1" thickBot="1">
      <c r="A61" s="24"/>
      <c r="B61" s="386" t="s">
        <v>107</v>
      </c>
      <c r="C61" s="387"/>
      <c r="D61" s="387"/>
      <c r="E61" s="387"/>
      <c r="F61" s="387"/>
      <c r="G61" s="387"/>
      <c r="H61" s="387"/>
      <c r="I61" s="387"/>
      <c r="J61" s="388"/>
      <c r="K61" s="540">
        <f>SUM(K49:L60)</f>
        <v>0</v>
      </c>
      <c r="L61" s="541"/>
      <c r="M61" s="24"/>
      <c r="N61" s="41"/>
      <c r="O61" s="41"/>
      <c r="P61" s="54"/>
      <c r="Q61" s="54"/>
      <c r="R61" s="108"/>
      <c r="S61" s="108"/>
      <c r="IR61" s="60" t="e">
        <f>SUM(#REF!)</f>
        <v>#REF!</v>
      </c>
    </row>
    <row r="62" spans="1:252" s="60" customFormat="1" ht="24.75" customHeight="1">
      <c r="A62" s="55" t="s">
        <v>16</v>
      </c>
      <c r="M62" s="37"/>
      <c r="N62" s="389" t="s">
        <v>124</v>
      </c>
      <c r="O62" s="390"/>
      <c r="P62" s="390"/>
      <c r="Q62" s="391"/>
      <c r="R62" s="542">
        <f>SUM(J46,K61,R50,R54:S55,R59:S60)</f>
        <v>0</v>
      </c>
      <c r="S62" s="543"/>
      <c r="IR62" s="60" t="e">
        <f>SUM(#REF!)</f>
        <v>#REF!</v>
      </c>
    </row>
    <row r="63" spans="1:252" s="60" customFormat="1" ht="24.75" customHeight="1" thickBot="1">
      <c r="A63" s="55" t="s">
        <v>16</v>
      </c>
      <c r="B63" s="63" t="s">
        <v>100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37"/>
      <c r="N63" s="392"/>
      <c r="O63" s="393"/>
      <c r="P63" s="393"/>
      <c r="Q63" s="394"/>
      <c r="R63" s="544"/>
      <c r="S63" s="545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IR63" s="60" t="e">
        <f>SUM(#REF!)</f>
        <v>#REF!</v>
      </c>
    </row>
    <row r="64" spans="1:252" s="39" customFormat="1" ht="22.5" customHeight="1" thickBot="1">
      <c r="A64" s="63"/>
      <c r="B64" s="50"/>
      <c r="C64" s="50"/>
      <c r="D64" s="50"/>
      <c r="E64" s="50"/>
      <c r="F64" s="50"/>
      <c r="G64" s="50"/>
      <c r="H64" s="50"/>
      <c r="I64" s="50"/>
      <c r="J64" s="50"/>
      <c r="K64" s="65"/>
      <c r="L64" s="65"/>
      <c r="M64" s="24"/>
      <c r="N64" s="66"/>
      <c r="O64" s="66"/>
      <c r="P64" s="66"/>
      <c r="Q64" s="66"/>
      <c r="R64" s="67"/>
      <c r="S64" s="67"/>
      <c r="T64" s="38"/>
      <c r="U64" s="81"/>
      <c r="V64" s="648"/>
      <c r="W64" s="648"/>
      <c r="X64" s="649"/>
      <c r="Y64" s="649"/>
      <c r="Z64" s="649"/>
      <c r="AA64" s="650"/>
      <c r="AB64" s="650"/>
      <c r="AC64" s="699"/>
      <c r="AD64" s="699"/>
      <c r="AE64" s="697"/>
      <c r="AF64" s="697"/>
      <c r="AG64" s="81"/>
    </row>
    <row r="65" spans="1:33" s="5" customFormat="1" ht="29.25" thickBot="1">
      <c r="B65" s="63" t="str">
        <f>+B1</f>
        <v>令和５年度初任者研修（２年次・３年次を含む。）旅費執行状況調査表</v>
      </c>
      <c r="C65" s="6"/>
      <c r="D65" s="6"/>
      <c r="E65" s="6"/>
      <c r="F65" s="6"/>
      <c r="G65" s="6"/>
      <c r="H65" s="6"/>
      <c r="I65" s="6"/>
      <c r="L65" s="7" t="s">
        <v>24</v>
      </c>
      <c r="M65" s="96">
        <f>P1</f>
        <v>0</v>
      </c>
      <c r="N65" s="8" t="s">
        <v>25</v>
      </c>
      <c r="O65" s="63" t="str">
        <f>+O2</f>
        <v>（高等学校・紀南用）</v>
      </c>
      <c r="P65" s="6"/>
      <c r="Q65" s="6"/>
      <c r="R65" s="69"/>
      <c r="S65" s="97" t="s">
        <v>69</v>
      </c>
      <c r="U65" s="9"/>
      <c r="V65" s="648"/>
      <c r="W65" s="648"/>
      <c r="X65" s="649"/>
      <c r="Y65" s="649"/>
      <c r="Z65" s="649"/>
      <c r="AA65" s="650"/>
      <c r="AB65" s="650"/>
      <c r="AC65" s="699"/>
      <c r="AD65" s="699"/>
      <c r="AE65" s="697"/>
      <c r="AF65" s="697"/>
      <c r="AG65" s="9"/>
    </row>
    <row r="66" spans="1:33" ht="9.9499999999999993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U66" s="101"/>
      <c r="V66" s="648"/>
      <c r="W66" s="648"/>
      <c r="X66" s="649"/>
      <c r="Y66" s="649"/>
      <c r="Z66" s="649"/>
      <c r="AA66" s="650"/>
      <c r="AB66" s="650"/>
      <c r="AC66" s="699"/>
      <c r="AD66" s="699"/>
      <c r="AE66" s="697"/>
      <c r="AF66" s="697"/>
      <c r="AG66" s="101"/>
    </row>
    <row r="67" spans="1:33" ht="24" customHeight="1" thickBot="1">
      <c r="A67" s="16"/>
      <c r="B67" s="70"/>
      <c r="C67" s="18"/>
      <c r="D67" s="18"/>
      <c r="E67" s="18"/>
      <c r="F67" s="18"/>
      <c r="G67" s="18"/>
      <c r="H67" s="18"/>
      <c r="I67" s="714" t="s">
        <v>43</v>
      </c>
      <c r="J67" s="714"/>
      <c r="K67" s="715">
        <f>J4</f>
        <v>0</v>
      </c>
      <c r="L67" s="716"/>
      <c r="M67" s="717"/>
      <c r="N67" s="234" t="s">
        <v>44</v>
      </c>
      <c r="O67" s="234"/>
      <c r="P67" s="718">
        <f>P4</f>
        <v>0</v>
      </c>
      <c r="Q67" s="718"/>
      <c r="R67" s="718"/>
      <c r="S67" s="718"/>
      <c r="T67" s="71"/>
      <c r="U67" s="101"/>
      <c r="V67" s="648"/>
      <c r="W67" s="648"/>
      <c r="X67" s="649"/>
      <c r="Y67" s="649"/>
      <c r="Z67" s="649"/>
      <c r="AA67" s="650"/>
      <c r="AB67" s="650"/>
      <c r="AC67" s="699"/>
      <c r="AD67" s="699"/>
      <c r="AE67" s="697"/>
      <c r="AF67" s="697"/>
      <c r="AG67" s="101"/>
    </row>
    <row r="68" spans="1:33" ht="29.25" thickBot="1">
      <c r="A68" s="237" t="s">
        <v>1</v>
      </c>
      <c r="B68" s="238"/>
      <c r="C68" s="239"/>
      <c r="D68" s="36" t="s">
        <v>89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U68" s="101"/>
      <c r="V68" s="648"/>
      <c r="W68" s="648"/>
      <c r="X68" s="649"/>
      <c r="Y68" s="649"/>
      <c r="Z68" s="649"/>
      <c r="AA68" s="650"/>
      <c r="AB68" s="650"/>
      <c r="AC68" s="699"/>
      <c r="AD68" s="699"/>
      <c r="AE68" s="697"/>
      <c r="AF68" s="697"/>
      <c r="AG68" s="101"/>
    </row>
    <row r="69" spans="1:33" ht="10.5" customHeight="1" thickBot="1">
      <c r="A69" s="37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8"/>
      <c r="R69" s="24"/>
      <c r="S69" s="24"/>
      <c r="U69" s="101"/>
      <c r="V69" s="648"/>
      <c r="W69" s="648"/>
      <c r="X69" s="649"/>
      <c r="Y69" s="649"/>
      <c r="Z69" s="649"/>
      <c r="AA69" s="650"/>
      <c r="AB69" s="650"/>
      <c r="AC69" s="699"/>
      <c r="AD69" s="699"/>
      <c r="AE69" s="697"/>
      <c r="AF69" s="697"/>
      <c r="AG69" s="101"/>
    </row>
    <row r="70" spans="1:33" ht="21.95" customHeight="1">
      <c r="A70" s="74"/>
      <c r="B70" s="661" t="s">
        <v>13</v>
      </c>
      <c r="C70" s="379" t="s">
        <v>6</v>
      </c>
      <c r="D70" s="264"/>
      <c r="E70" s="168" t="s">
        <v>23</v>
      </c>
      <c r="F70" s="169"/>
      <c r="G70" s="169"/>
      <c r="H70" s="169"/>
      <c r="I70" s="169"/>
      <c r="J70" s="170"/>
      <c r="K70" s="168" t="s">
        <v>119</v>
      </c>
      <c r="L70" s="169"/>
      <c r="M70" s="169"/>
      <c r="N70" s="169"/>
      <c r="O70" s="169"/>
      <c r="P70" s="170"/>
      <c r="Q70" s="189" t="s">
        <v>0</v>
      </c>
      <c r="R70" s="190"/>
      <c r="S70" s="43"/>
      <c r="U70" s="101"/>
      <c r="V70" s="648"/>
      <c r="W70" s="648"/>
      <c r="X70" s="649"/>
      <c r="Y70" s="649"/>
      <c r="Z70" s="649"/>
      <c r="AA70" s="650"/>
      <c r="AB70" s="650"/>
      <c r="AC70" s="699"/>
      <c r="AD70" s="699"/>
      <c r="AE70" s="697"/>
      <c r="AF70" s="697"/>
      <c r="AG70" s="101"/>
    </row>
    <row r="71" spans="1:33" ht="21.95" customHeight="1">
      <c r="A71" s="74"/>
      <c r="B71" s="662"/>
      <c r="C71" s="400" t="s">
        <v>14</v>
      </c>
      <c r="D71" s="173"/>
      <c r="E71" s="171" t="s">
        <v>3</v>
      </c>
      <c r="F71" s="172"/>
      <c r="G71" s="172"/>
      <c r="H71" s="172"/>
      <c r="I71" s="172"/>
      <c r="J71" s="173"/>
      <c r="K71" s="171" t="s">
        <v>26</v>
      </c>
      <c r="L71" s="172"/>
      <c r="M71" s="172"/>
      <c r="N71" s="172"/>
      <c r="O71" s="172"/>
      <c r="P71" s="173"/>
      <c r="Q71" s="191"/>
      <c r="R71" s="192"/>
      <c r="S71" s="43"/>
      <c r="U71" s="101"/>
      <c r="V71" s="698"/>
      <c r="W71" s="698"/>
      <c r="X71" s="698"/>
      <c r="Y71" s="698"/>
      <c r="Z71" s="698"/>
      <c r="AA71" s="698"/>
      <c r="AB71" s="698"/>
      <c r="AC71" s="698"/>
      <c r="AD71" s="698"/>
      <c r="AE71" s="719"/>
      <c r="AF71" s="719"/>
      <c r="AG71" s="101"/>
    </row>
    <row r="72" spans="1:33" ht="21.95" customHeight="1" thickBot="1">
      <c r="A72" s="74"/>
      <c r="B72" s="663"/>
      <c r="C72" s="120" t="s">
        <v>2</v>
      </c>
      <c r="D72" s="121" t="s">
        <v>4</v>
      </c>
      <c r="E72" s="179" t="s">
        <v>125</v>
      </c>
      <c r="F72" s="180"/>
      <c r="G72" s="181"/>
      <c r="H72" s="159" t="s">
        <v>73</v>
      </c>
      <c r="I72" s="160"/>
      <c r="J72" s="161"/>
      <c r="K72" s="179" t="s">
        <v>88</v>
      </c>
      <c r="L72" s="180"/>
      <c r="M72" s="181"/>
      <c r="N72" s="159" t="s">
        <v>27</v>
      </c>
      <c r="O72" s="160"/>
      <c r="P72" s="161"/>
      <c r="Q72" s="191"/>
      <c r="R72" s="192"/>
      <c r="S72" s="43"/>
    </row>
    <row r="73" spans="1:33" ht="23.85" customHeight="1" thickBot="1">
      <c r="A73" s="74"/>
      <c r="B73" s="368"/>
      <c r="C73" s="369"/>
      <c r="D73" s="243"/>
      <c r="E73" s="674"/>
      <c r="F73" s="675"/>
      <c r="G73" s="675"/>
      <c r="H73" s="675"/>
      <c r="I73" s="675"/>
      <c r="J73" s="676"/>
      <c r="K73" s="674"/>
      <c r="L73" s="675"/>
      <c r="M73" s="675"/>
      <c r="N73" s="675"/>
      <c r="O73" s="675"/>
      <c r="P73" s="676"/>
      <c r="Q73" s="677">
        <f>SUM(E73:P73)</f>
        <v>0</v>
      </c>
      <c r="R73" s="678"/>
      <c r="S73" s="43"/>
    </row>
    <row r="74" spans="1:33" ht="9.9499999999999993" customHeight="1" thickBot="1">
      <c r="A74" s="74"/>
      <c r="B74" s="122"/>
      <c r="C74" s="122"/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689"/>
      <c r="O74" s="689"/>
      <c r="P74" s="689"/>
      <c r="Q74" s="497"/>
      <c r="R74" s="497"/>
      <c r="S74" s="43"/>
    </row>
    <row r="75" spans="1:33" ht="21.95" customHeight="1">
      <c r="A75" s="74"/>
      <c r="B75" s="661" t="s">
        <v>13</v>
      </c>
      <c r="C75" s="379" t="s">
        <v>6</v>
      </c>
      <c r="D75" s="264"/>
      <c r="E75" s="168" t="s">
        <v>23</v>
      </c>
      <c r="F75" s="169"/>
      <c r="G75" s="169"/>
      <c r="H75" s="169"/>
      <c r="I75" s="169"/>
      <c r="J75" s="170"/>
      <c r="K75" s="168" t="s">
        <v>119</v>
      </c>
      <c r="L75" s="169"/>
      <c r="M75" s="169"/>
      <c r="N75" s="169"/>
      <c r="O75" s="169"/>
      <c r="P75" s="170"/>
      <c r="Q75" s="189" t="s">
        <v>0</v>
      </c>
      <c r="R75" s="190"/>
      <c r="S75" s="43"/>
    </row>
    <row r="76" spans="1:33" ht="21.95" customHeight="1">
      <c r="A76" s="74"/>
      <c r="B76" s="662"/>
      <c r="C76" s="400" t="s">
        <v>14</v>
      </c>
      <c r="D76" s="173"/>
      <c r="E76" s="171" t="s">
        <v>3</v>
      </c>
      <c r="F76" s="172"/>
      <c r="G76" s="172"/>
      <c r="H76" s="172"/>
      <c r="I76" s="172"/>
      <c r="J76" s="173"/>
      <c r="K76" s="171" t="s">
        <v>26</v>
      </c>
      <c r="L76" s="172"/>
      <c r="M76" s="172"/>
      <c r="N76" s="172"/>
      <c r="O76" s="172"/>
      <c r="P76" s="173"/>
      <c r="Q76" s="191"/>
      <c r="R76" s="192"/>
      <c r="S76" s="43"/>
    </row>
    <row r="77" spans="1:33" ht="21.95" customHeight="1" thickBot="1">
      <c r="A77" s="74"/>
      <c r="B77" s="663"/>
      <c r="C77" s="120" t="s">
        <v>2</v>
      </c>
      <c r="D77" s="121" t="s">
        <v>4</v>
      </c>
      <c r="E77" s="179" t="s">
        <v>125</v>
      </c>
      <c r="F77" s="180"/>
      <c r="G77" s="181"/>
      <c r="H77" s="159" t="s">
        <v>73</v>
      </c>
      <c r="I77" s="160"/>
      <c r="J77" s="161"/>
      <c r="K77" s="179" t="s">
        <v>88</v>
      </c>
      <c r="L77" s="180"/>
      <c r="M77" s="181"/>
      <c r="N77" s="159" t="s">
        <v>27</v>
      </c>
      <c r="O77" s="160"/>
      <c r="P77" s="161"/>
      <c r="Q77" s="191"/>
      <c r="R77" s="192"/>
      <c r="S77" s="43"/>
    </row>
    <row r="78" spans="1:33" ht="23.85" customHeight="1" thickBot="1">
      <c r="A78" s="74"/>
      <c r="B78" s="368"/>
      <c r="C78" s="369"/>
      <c r="D78" s="243"/>
      <c r="E78" s="674"/>
      <c r="F78" s="675"/>
      <c r="G78" s="675"/>
      <c r="H78" s="675"/>
      <c r="I78" s="675"/>
      <c r="J78" s="676"/>
      <c r="K78" s="674"/>
      <c r="L78" s="675"/>
      <c r="M78" s="675"/>
      <c r="N78" s="675"/>
      <c r="O78" s="675"/>
      <c r="P78" s="676"/>
      <c r="Q78" s="677">
        <f>SUM(E78:P78)</f>
        <v>0</v>
      </c>
      <c r="R78" s="678"/>
      <c r="S78" s="43"/>
    </row>
    <row r="79" spans="1:33" ht="9.9499999999999993" customHeight="1" thickBot="1">
      <c r="A79" s="74"/>
      <c r="B79" s="122"/>
      <c r="C79" s="122"/>
      <c r="D79" s="122"/>
      <c r="E79" s="123"/>
      <c r="F79" s="123"/>
      <c r="G79" s="123"/>
      <c r="H79" s="123"/>
      <c r="I79" s="123"/>
      <c r="J79" s="123"/>
      <c r="K79" s="123"/>
      <c r="L79" s="123"/>
      <c r="M79" s="123"/>
      <c r="N79" s="689"/>
      <c r="O79" s="689"/>
      <c r="P79" s="689"/>
      <c r="Q79" s="399"/>
      <c r="R79" s="399"/>
      <c r="S79" s="43"/>
    </row>
    <row r="80" spans="1:33" ht="21.95" customHeight="1">
      <c r="A80" s="74"/>
      <c r="B80" s="661" t="s">
        <v>13</v>
      </c>
      <c r="C80" s="379" t="s">
        <v>6</v>
      </c>
      <c r="D80" s="264"/>
      <c r="E80" s="168" t="s">
        <v>23</v>
      </c>
      <c r="F80" s="169"/>
      <c r="G80" s="169"/>
      <c r="H80" s="169"/>
      <c r="I80" s="169"/>
      <c r="J80" s="170"/>
      <c r="K80" s="168" t="s">
        <v>119</v>
      </c>
      <c r="L80" s="169"/>
      <c r="M80" s="169"/>
      <c r="N80" s="169"/>
      <c r="O80" s="169"/>
      <c r="P80" s="170"/>
      <c r="Q80" s="189" t="s">
        <v>0</v>
      </c>
      <c r="R80" s="190"/>
      <c r="S80" s="43"/>
    </row>
    <row r="81" spans="1:19" ht="21.95" customHeight="1">
      <c r="A81" s="74"/>
      <c r="B81" s="662"/>
      <c r="C81" s="400" t="s">
        <v>14</v>
      </c>
      <c r="D81" s="173"/>
      <c r="E81" s="171" t="s">
        <v>3</v>
      </c>
      <c r="F81" s="172"/>
      <c r="G81" s="172"/>
      <c r="H81" s="172"/>
      <c r="I81" s="172"/>
      <c r="J81" s="173"/>
      <c r="K81" s="171" t="s">
        <v>26</v>
      </c>
      <c r="L81" s="172"/>
      <c r="M81" s="172"/>
      <c r="N81" s="172"/>
      <c r="O81" s="172"/>
      <c r="P81" s="173"/>
      <c r="Q81" s="191"/>
      <c r="R81" s="192"/>
      <c r="S81" s="43"/>
    </row>
    <row r="82" spans="1:19" ht="21.95" customHeight="1" thickBot="1">
      <c r="A82" s="74"/>
      <c r="B82" s="663"/>
      <c r="C82" s="120" t="s">
        <v>2</v>
      </c>
      <c r="D82" s="121" t="s">
        <v>4</v>
      </c>
      <c r="E82" s="179" t="s">
        <v>125</v>
      </c>
      <c r="F82" s="180"/>
      <c r="G82" s="181"/>
      <c r="H82" s="159" t="s">
        <v>73</v>
      </c>
      <c r="I82" s="160"/>
      <c r="J82" s="161"/>
      <c r="K82" s="179" t="s">
        <v>88</v>
      </c>
      <c r="L82" s="180"/>
      <c r="M82" s="181"/>
      <c r="N82" s="159" t="s">
        <v>27</v>
      </c>
      <c r="O82" s="160"/>
      <c r="P82" s="161"/>
      <c r="Q82" s="191"/>
      <c r="R82" s="192"/>
      <c r="S82" s="43"/>
    </row>
    <row r="83" spans="1:19" ht="23.85" customHeight="1" thickBot="1">
      <c r="A83" s="74"/>
      <c r="B83" s="368"/>
      <c r="C83" s="369"/>
      <c r="D83" s="243"/>
      <c r="E83" s="674"/>
      <c r="F83" s="675"/>
      <c r="G83" s="675"/>
      <c r="H83" s="675"/>
      <c r="I83" s="675"/>
      <c r="J83" s="676"/>
      <c r="K83" s="674"/>
      <c r="L83" s="675"/>
      <c r="M83" s="675"/>
      <c r="N83" s="675"/>
      <c r="O83" s="675"/>
      <c r="P83" s="676"/>
      <c r="Q83" s="677">
        <f>SUM(E83:P83)</f>
        <v>0</v>
      </c>
      <c r="R83" s="678"/>
      <c r="S83" s="43"/>
    </row>
    <row r="84" spans="1:19" ht="9.9499999999999993" customHeight="1" thickBot="1">
      <c r="A84" s="74"/>
      <c r="B84" s="122"/>
      <c r="C84" s="122"/>
      <c r="D84" s="122"/>
      <c r="E84" s="123"/>
      <c r="F84" s="123"/>
      <c r="G84" s="123"/>
      <c r="H84" s="123"/>
      <c r="I84" s="123"/>
      <c r="J84" s="123"/>
      <c r="K84" s="123"/>
      <c r="L84" s="123"/>
      <c r="M84" s="123"/>
      <c r="N84" s="689"/>
      <c r="O84" s="689"/>
      <c r="P84" s="689"/>
      <c r="Q84" s="399"/>
      <c r="R84" s="399"/>
      <c r="S84" s="43"/>
    </row>
    <row r="85" spans="1:19" ht="21.95" customHeight="1">
      <c r="A85" s="74"/>
      <c r="B85" s="661" t="s">
        <v>13</v>
      </c>
      <c r="C85" s="379" t="s">
        <v>6</v>
      </c>
      <c r="D85" s="264"/>
      <c r="E85" s="168" t="s">
        <v>23</v>
      </c>
      <c r="F85" s="169"/>
      <c r="G85" s="169"/>
      <c r="H85" s="169"/>
      <c r="I85" s="169"/>
      <c r="J85" s="170"/>
      <c r="K85" s="168" t="s">
        <v>119</v>
      </c>
      <c r="L85" s="169"/>
      <c r="M85" s="169"/>
      <c r="N85" s="169"/>
      <c r="O85" s="169"/>
      <c r="P85" s="170"/>
      <c r="Q85" s="189" t="s">
        <v>0</v>
      </c>
      <c r="R85" s="190"/>
      <c r="S85" s="43"/>
    </row>
    <row r="86" spans="1:19" ht="21.95" customHeight="1">
      <c r="A86" s="74"/>
      <c r="B86" s="662"/>
      <c r="C86" s="400" t="s">
        <v>14</v>
      </c>
      <c r="D86" s="173"/>
      <c r="E86" s="171" t="s">
        <v>3</v>
      </c>
      <c r="F86" s="172"/>
      <c r="G86" s="172"/>
      <c r="H86" s="172"/>
      <c r="I86" s="172"/>
      <c r="J86" s="173"/>
      <c r="K86" s="171" t="s">
        <v>26</v>
      </c>
      <c r="L86" s="172"/>
      <c r="M86" s="172"/>
      <c r="N86" s="172"/>
      <c r="O86" s="172"/>
      <c r="P86" s="173"/>
      <c r="Q86" s="191"/>
      <c r="R86" s="192"/>
      <c r="S86" s="43"/>
    </row>
    <row r="87" spans="1:19" ht="21.95" customHeight="1" thickBot="1">
      <c r="A87" s="74"/>
      <c r="B87" s="663"/>
      <c r="C87" s="120" t="s">
        <v>2</v>
      </c>
      <c r="D87" s="121" t="s">
        <v>4</v>
      </c>
      <c r="E87" s="179" t="s">
        <v>125</v>
      </c>
      <c r="F87" s="180"/>
      <c r="G87" s="181"/>
      <c r="H87" s="159" t="s">
        <v>73</v>
      </c>
      <c r="I87" s="160"/>
      <c r="J87" s="161"/>
      <c r="K87" s="179" t="s">
        <v>88</v>
      </c>
      <c r="L87" s="180"/>
      <c r="M87" s="181"/>
      <c r="N87" s="159" t="s">
        <v>27</v>
      </c>
      <c r="O87" s="160"/>
      <c r="P87" s="161"/>
      <c r="Q87" s="191"/>
      <c r="R87" s="192"/>
      <c r="S87" s="43"/>
    </row>
    <row r="88" spans="1:19" ht="23.85" customHeight="1" thickBot="1">
      <c r="A88" s="74"/>
      <c r="B88" s="368"/>
      <c r="C88" s="369"/>
      <c r="D88" s="243"/>
      <c r="E88" s="674"/>
      <c r="F88" s="675"/>
      <c r="G88" s="675"/>
      <c r="H88" s="675"/>
      <c r="I88" s="675"/>
      <c r="J88" s="676"/>
      <c r="K88" s="674"/>
      <c r="L88" s="675"/>
      <c r="M88" s="675"/>
      <c r="N88" s="675"/>
      <c r="O88" s="675"/>
      <c r="P88" s="676"/>
      <c r="Q88" s="677">
        <f>SUM(E88:P88)</f>
        <v>0</v>
      </c>
      <c r="R88" s="678"/>
      <c r="S88" s="43"/>
    </row>
    <row r="89" spans="1:19" ht="9.9499999999999993" customHeight="1" thickBot="1">
      <c r="A89" s="74"/>
      <c r="B89" s="122"/>
      <c r="C89" s="122"/>
      <c r="D89" s="122"/>
      <c r="E89" s="123"/>
      <c r="F89" s="123"/>
      <c r="G89" s="123"/>
      <c r="H89" s="123"/>
      <c r="I89" s="123"/>
      <c r="J89" s="123"/>
      <c r="K89" s="123"/>
      <c r="L89" s="123"/>
      <c r="M89" s="123"/>
      <c r="N89" s="689"/>
      <c r="O89" s="689"/>
      <c r="P89" s="689"/>
      <c r="Q89" s="399"/>
      <c r="R89" s="399"/>
      <c r="S89" s="43"/>
    </row>
    <row r="90" spans="1:19" ht="21.95" customHeight="1">
      <c r="A90" s="74"/>
      <c r="B90" s="661" t="s">
        <v>13</v>
      </c>
      <c r="C90" s="379" t="s">
        <v>6</v>
      </c>
      <c r="D90" s="264"/>
      <c r="E90" s="168" t="s">
        <v>23</v>
      </c>
      <c r="F90" s="169"/>
      <c r="G90" s="169"/>
      <c r="H90" s="169"/>
      <c r="I90" s="169"/>
      <c r="J90" s="170"/>
      <c r="K90" s="168" t="s">
        <v>119</v>
      </c>
      <c r="L90" s="169"/>
      <c r="M90" s="169"/>
      <c r="N90" s="169"/>
      <c r="O90" s="169"/>
      <c r="P90" s="170"/>
      <c r="Q90" s="189" t="s">
        <v>0</v>
      </c>
      <c r="R90" s="190"/>
      <c r="S90" s="43"/>
    </row>
    <row r="91" spans="1:19" ht="21.95" customHeight="1">
      <c r="A91" s="74"/>
      <c r="B91" s="662"/>
      <c r="C91" s="400" t="s">
        <v>14</v>
      </c>
      <c r="D91" s="173"/>
      <c r="E91" s="171" t="s">
        <v>3</v>
      </c>
      <c r="F91" s="172"/>
      <c r="G91" s="172"/>
      <c r="H91" s="172"/>
      <c r="I91" s="172"/>
      <c r="J91" s="173"/>
      <c r="K91" s="171" t="s">
        <v>26</v>
      </c>
      <c r="L91" s="172"/>
      <c r="M91" s="172"/>
      <c r="N91" s="172"/>
      <c r="O91" s="172"/>
      <c r="P91" s="173"/>
      <c r="Q91" s="191"/>
      <c r="R91" s="192"/>
      <c r="S91" s="43"/>
    </row>
    <row r="92" spans="1:19" ht="21.95" customHeight="1" thickBot="1">
      <c r="A92" s="74"/>
      <c r="B92" s="663"/>
      <c r="C92" s="120" t="s">
        <v>2</v>
      </c>
      <c r="D92" s="121" t="s">
        <v>4</v>
      </c>
      <c r="E92" s="179" t="s">
        <v>125</v>
      </c>
      <c r="F92" s="180"/>
      <c r="G92" s="181"/>
      <c r="H92" s="159" t="s">
        <v>73</v>
      </c>
      <c r="I92" s="160"/>
      <c r="J92" s="161"/>
      <c r="K92" s="179" t="s">
        <v>88</v>
      </c>
      <c r="L92" s="180"/>
      <c r="M92" s="181"/>
      <c r="N92" s="159" t="s">
        <v>27</v>
      </c>
      <c r="O92" s="160"/>
      <c r="P92" s="161"/>
      <c r="Q92" s="191"/>
      <c r="R92" s="192"/>
      <c r="S92" s="43"/>
    </row>
    <row r="93" spans="1:19" ht="23.85" customHeight="1" thickBot="1">
      <c r="A93" s="74"/>
      <c r="B93" s="368"/>
      <c r="C93" s="369"/>
      <c r="D93" s="243"/>
      <c r="E93" s="674"/>
      <c r="F93" s="675"/>
      <c r="G93" s="675"/>
      <c r="H93" s="675"/>
      <c r="I93" s="675"/>
      <c r="J93" s="676"/>
      <c r="K93" s="674"/>
      <c r="L93" s="675"/>
      <c r="M93" s="675"/>
      <c r="N93" s="675"/>
      <c r="O93" s="675"/>
      <c r="P93" s="676"/>
      <c r="Q93" s="677">
        <f>SUM(E93:P93)</f>
        <v>0</v>
      </c>
      <c r="R93" s="678"/>
      <c r="S93" s="43"/>
    </row>
    <row r="94" spans="1:19" ht="9.9499999999999993" customHeight="1" thickBot="1">
      <c r="A94" s="74"/>
      <c r="B94" s="122"/>
      <c r="C94" s="122"/>
      <c r="D94" s="122"/>
      <c r="E94" s="123"/>
      <c r="F94" s="123"/>
      <c r="G94" s="123"/>
      <c r="H94" s="123"/>
      <c r="I94" s="123"/>
      <c r="J94" s="123"/>
      <c r="K94" s="123"/>
      <c r="L94" s="123"/>
      <c r="M94" s="123"/>
      <c r="N94" s="174"/>
      <c r="O94" s="174"/>
      <c r="P94" s="174"/>
      <c r="Q94" s="399"/>
      <c r="R94" s="399"/>
      <c r="S94" s="43"/>
    </row>
    <row r="95" spans="1:19" ht="21.95" customHeight="1">
      <c r="A95" s="74"/>
      <c r="B95" s="661" t="s">
        <v>13</v>
      </c>
      <c r="C95" s="379" t="s">
        <v>6</v>
      </c>
      <c r="D95" s="264"/>
      <c r="E95" s="168" t="s">
        <v>23</v>
      </c>
      <c r="F95" s="169"/>
      <c r="G95" s="169"/>
      <c r="H95" s="169"/>
      <c r="I95" s="169"/>
      <c r="J95" s="170"/>
      <c r="K95" s="168" t="s">
        <v>119</v>
      </c>
      <c r="L95" s="169"/>
      <c r="M95" s="169"/>
      <c r="N95" s="169"/>
      <c r="O95" s="169"/>
      <c r="P95" s="170"/>
      <c r="Q95" s="189" t="s">
        <v>0</v>
      </c>
      <c r="R95" s="190"/>
      <c r="S95" s="43"/>
    </row>
    <row r="96" spans="1:19" ht="21.95" customHeight="1">
      <c r="A96" s="74"/>
      <c r="B96" s="662"/>
      <c r="C96" s="400" t="s">
        <v>14</v>
      </c>
      <c r="D96" s="173"/>
      <c r="E96" s="171" t="s">
        <v>3</v>
      </c>
      <c r="F96" s="172"/>
      <c r="G96" s="172"/>
      <c r="H96" s="172"/>
      <c r="I96" s="172"/>
      <c r="J96" s="173"/>
      <c r="K96" s="171" t="s">
        <v>26</v>
      </c>
      <c r="L96" s="172"/>
      <c r="M96" s="172"/>
      <c r="N96" s="172"/>
      <c r="O96" s="172"/>
      <c r="P96" s="173"/>
      <c r="Q96" s="191"/>
      <c r="R96" s="192"/>
      <c r="S96" s="43"/>
    </row>
    <row r="97" spans="1:19" ht="21.95" customHeight="1" thickBot="1">
      <c r="A97" s="74"/>
      <c r="B97" s="663"/>
      <c r="C97" s="120" t="s">
        <v>2</v>
      </c>
      <c r="D97" s="121" t="s">
        <v>4</v>
      </c>
      <c r="E97" s="179" t="s">
        <v>125</v>
      </c>
      <c r="F97" s="180"/>
      <c r="G97" s="181"/>
      <c r="H97" s="159" t="s">
        <v>73</v>
      </c>
      <c r="I97" s="160"/>
      <c r="J97" s="161"/>
      <c r="K97" s="179" t="s">
        <v>88</v>
      </c>
      <c r="L97" s="180"/>
      <c r="M97" s="181"/>
      <c r="N97" s="159" t="s">
        <v>27</v>
      </c>
      <c r="O97" s="160"/>
      <c r="P97" s="161"/>
      <c r="Q97" s="191"/>
      <c r="R97" s="192"/>
      <c r="S97" s="43"/>
    </row>
    <row r="98" spans="1:19" ht="23.85" customHeight="1" thickBot="1">
      <c r="A98" s="74"/>
      <c r="B98" s="368"/>
      <c r="C98" s="369"/>
      <c r="D98" s="243"/>
      <c r="E98" s="674"/>
      <c r="F98" s="675"/>
      <c r="G98" s="675"/>
      <c r="H98" s="675"/>
      <c r="I98" s="675"/>
      <c r="J98" s="676"/>
      <c r="K98" s="674"/>
      <c r="L98" s="675"/>
      <c r="M98" s="675"/>
      <c r="N98" s="675"/>
      <c r="O98" s="675"/>
      <c r="P98" s="676"/>
      <c r="Q98" s="677">
        <f>SUM(E98:P98)</f>
        <v>0</v>
      </c>
      <c r="R98" s="678"/>
      <c r="S98" s="43"/>
    </row>
    <row r="99" spans="1:19" ht="9.9499999999999993" customHeight="1" thickBot="1">
      <c r="A99" s="74"/>
      <c r="B99" s="75"/>
      <c r="C99" s="75"/>
      <c r="D99" s="75"/>
      <c r="E99" s="76"/>
      <c r="F99" s="76"/>
      <c r="G99" s="76"/>
      <c r="H99" s="76"/>
      <c r="I99" s="76"/>
      <c r="J99" s="76"/>
      <c r="K99" s="76"/>
      <c r="L99" s="76"/>
      <c r="M99" s="76"/>
      <c r="N99" s="448"/>
      <c r="O99" s="448"/>
      <c r="P99" s="448"/>
      <c r="Q99" s="449"/>
      <c r="R99" s="449"/>
      <c r="S99" s="43"/>
    </row>
    <row r="100" spans="1:19" ht="28.5" customHeight="1" thickBot="1">
      <c r="A100" s="74"/>
      <c r="B100" s="75"/>
      <c r="C100" s="75"/>
      <c r="D100" s="75"/>
      <c r="E100" s="76"/>
      <c r="F100" s="76"/>
      <c r="G100" s="76"/>
      <c r="H100" s="76"/>
      <c r="I100" s="76"/>
      <c r="J100" s="76"/>
      <c r="K100" s="76"/>
      <c r="L100" s="431" t="s">
        <v>41</v>
      </c>
      <c r="M100" s="432"/>
      <c r="N100" s="432"/>
      <c r="O100" s="433"/>
      <c r="P100" s="683">
        <f>SUM(Q73,Q78,Q83,Q88,Q93,Q98)</f>
        <v>0</v>
      </c>
      <c r="Q100" s="683"/>
      <c r="R100" s="684"/>
      <c r="S100" s="43"/>
    </row>
    <row r="101" spans="1:19" ht="29.25" thickBot="1">
      <c r="A101" s="237" t="s">
        <v>22</v>
      </c>
      <c r="B101" s="238"/>
      <c r="C101" s="239"/>
      <c r="D101" s="36" t="s">
        <v>91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0.5" customHeight="1" thickBot="1">
      <c r="A102" s="37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18"/>
      <c r="R102" s="24"/>
      <c r="S102" s="24"/>
    </row>
    <row r="103" spans="1:19" ht="21.95" customHeight="1">
      <c r="A103" s="74"/>
      <c r="B103" s="661" t="s">
        <v>13</v>
      </c>
      <c r="C103" s="379" t="s">
        <v>6</v>
      </c>
      <c r="D103" s="264"/>
      <c r="E103" s="168" t="s">
        <v>28</v>
      </c>
      <c r="F103" s="169"/>
      <c r="G103" s="169"/>
      <c r="H103" s="169"/>
      <c r="I103" s="169"/>
      <c r="J103" s="170"/>
      <c r="K103" s="168" t="s">
        <v>119</v>
      </c>
      <c r="L103" s="169"/>
      <c r="M103" s="169"/>
      <c r="N103" s="169"/>
      <c r="O103" s="169"/>
      <c r="P103" s="170"/>
      <c r="Q103" s="189" t="s">
        <v>0</v>
      </c>
      <c r="R103" s="190"/>
      <c r="S103" s="43"/>
    </row>
    <row r="104" spans="1:19" ht="21.95" customHeight="1">
      <c r="A104" s="74"/>
      <c r="B104" s="662"/>
      <c r="C104" s="400" t="s">
        <v>14</v>
      </c>
      <c r="D104" s="173"/>
      <c r="E104" s="171" t="s">
        <v>3</v>
      </c>
      <c r="F104" s="172"/>
      <c r="G104" s="172"/>
      <c r="H104" s="172"/>
      <c r="I104" s="172"/>
      <c r="J104" s="173"/>
      <c r="K104" s="171" t="s">
        <v>26</v>
      </c>
      <c r="L104" s="172"/>
      <c r="M104" s="172"/>
      <c r="N104" s="172"/>
      <c r="O104" s="172"/>
      <c r="P104" s="173"/>
      <c r="Q104" s="191"/>
      <c r="R104" s="192"/>
      <c r="S104" s="43"/>
    </row>
    <row r="105" spans="1:19" ht="21.95" customHeight="1" thickBot="1">
      <c r="A105" s="74"/>
      <c r="B105" s="663"/>
      <c r="C105" s="120" t="s">
        <v>2</v>
      </c>
      <c r="D105" s="121" t="s">
        <v>4</v>
      </c>
      <c r="E105" s="179">
        <v>45286</v>
      </c>
      <c r="F105" s="180"/>
      <c r="G105" s="181"/>
      <c r="H105" s="159" t="s">
        <v>73</v>
      </c>
      <c r="I105" s="160"/>
      <c r="J105" s="161"/>
      <c r="K105" s="179" t="s">
        <v>88</v>
      </c>
      <c r="L105" s="180"/>
      <c r="M105" s="181"/>
      <c r="N105" s="159" t="s">
        <v>27</v>
      </c>
      <c r="O105" s="160"/>
      <c r="P105" s="161"/>
      <c r="Q105" s="191"/>
      <c r="R105" s="192"/>
      <c r="S105" s="43"/>
    </row>
    <row r="106" spans="1:19" ht="23.85" customHeight="1" thickBot="1">
      <c r="A106" s="74"/>
      <c r="B106" s="368"/>
      <c r="C106" s="369"/>
      <c r="D106" s="243"/>
      <c r="E106" s="674"/>
      <c r="F106" s="675"/>
      <c r="G106" s="675"/>
      <c r="H106" s="675"/>
      <c r="I106" s="675"/>
      <c r="J106" s="676"/>
      <c r="K106" s="674"/>
      <c r="L106" s="675"/>
      <c r="M106" s="675"/>
      <c r="N106" s="675"/>
      <c r="O106" s="675"/>
      <c r="P106" s="676"/>
      <c r="Q106" s="677">
        <f>SUM(E106:P106)</f>
        <v>0</v>
      </c>
      <c r="R106" s="678"/>
      <c r="S106" s="43"/>
    </row>
    <row r="107" spans="1:19" ht="9.9499999999999993" customHeight="1" thickBot="1">
      <c r="A107" s="77"/>
      <c r="B107" s="685" t="s">
        <v>12</v>
      </c>
      <c r="C107" s="685"/>
      <c r="D107" s="685"/>
      <c r="E107" s="686"/>
      <c r="F107" s="686"/>
      <c r="G107" s="686"/>
      <c r="H107" s="686"/>
      <c r="I107" s="686"/>
      <c r="J107" s="686"/>
      <c r="K107" s="124"/>
      <c r="L107" s="124"/>
      <c r="M107" s="124"/>
      <c r="N107" s="686"/>
      <c r="O107" s="686"/>
      <c r="P107" s="686"/>
      <c r="Q107" s="687"/>
      <c r="R107" s="688"/>
      <c r="S107" s="78"/>
    </row>
    <row r="108" spans="1:19" ht="21.95" customHeight="1">
      <c r="A108" s="74"/>
      <c r="B108" s="661" t="s">
        <v>13</v>
      </c>
      <c r="C108" s="379" t="s">
        <v>6</v>
      </c>
      <c r="D108" s="264"/>
      <c r="E108" s="168" t="s">
        <v>28</v>
      </c>
      <c r="F108" s="169"/>
      <c r="G108" s="169"/>
      <c r="H108" s="169"/>
      <c r="I108" s="169"/>
      <c r="J108" s="170"/>
      <c r="K108" s="168" t="s">
        <v>119</v>
      </c>
      <c r="L108" s="169"/>
      <c r="M108" s="169"/>
      <c r="N108" s="169"/>
      <c r="O108" s="169"/>
      <c r="P108" s="170"/>
      <c r="Q108" s="189" t="s">
        <v>0</v>
      </c>
      <c r="R108" s="190"/>
      <c r="S108" s="43"/>
    </row>
    <row r="109" spans="1:19" ht="21.95" customHeight="1">
      <c r="A109" s="74"/>
      <c r="B109" s="662"/>
      <c r="C109" s="400" t="s">
        <v>14</v>
      </c>
      <c r="D109" s="173"/>
      <c r="E109" s="171" t="s">
        <v>3</v>
      </c>
      <c r="F109" s="172"/>
      <c r="G109" s="172"/>
      <c r="H109" s="172"/>
      <c r="I109" s="172"/>
      <c r="J109" s="173"/>
      <c r="K109" s="171" t="s">
        <v>26</v>
      </c>
      <c r="L109" s="172"/>
      <c r="M109" s="172"/>
      <c r="N109" s="172"/>
      <c r="O109" s="172"/>
      <c r="P109" s="173"/>
      <c r="Q109" s="191"/>
      <c r="R109" s="192"/>
      <c r="S109" s="43"/>
    </row>
    <row r="110" spans="1:19" ht="21.95" customHeight="1" thickBot="1">
      <c r="A110" s="74"/>
      <c r="B110" s="663"/>
      <c r="C110" s="120" t="s">
        <v>2</v>
      </c>
      <c r="D110" s="121" t="s">
        <v>4</v>
      </c>
      <c r="E110" s="179">
        <v>45286</v>
      </c>
      <c r="F110" s="180"/>
      <c r="G110" s="181"/>
      <c r="H110" s="159" t="s">
        <v>73</v>
      </c>
      <c r="I110" s="160"/>
      <c r="J110" s="161"/>
      <c r="K110" s="179" t="s">
        <v>88</v>
      </c>
      <c r="L110" s="180"/>
      <c r="M110" s="181"/>
      <c r="N110" s="159" t="s">
        <v>90</v>
      </c>
      <c r="O110" s="160"/>
      <c r="P110" s="161"/>
      <c r="Q110" s="191"/>
      <c r="R110" s="192"/>
      <c r="S110" s="43"/>
    </row>
    <row r="111" spans="1:19" ht="23.85" customHeight="1" thickBot="1">
      <c r="A111" s="74"/>
      <c r="B111" s="368"/>
      <c r="C111" s="369"/>
      <c r="D111" s="243"/>
      <c r="E111" s="674"/>
      <c r="F111" s="675"/>
      <c r="G111" s="675"/>
      <c r="H111" s="675"/>
      <c r="I111" s="675"/>
      <c r="J111" s="676"/>
      <c r="K111" s="674"/>
      <c r="L111" s="675"/>
      <c r="M111" s="675"/>
      <c r="N111" s="675"/>
      <c r="O111" s="675"/>
      <c r="P111" s="676"/>
      <c r="Q111" s="677">
        <f>SUM(E111:P111)</f>
        <v>0</v>
      </c>
      <c r="R111" s="678"/>
      <c r="S111" s="43"/>
    </row>
    <row r="112" spans="1:19" ht="9.9499999999999993" customHeight="1" thickBot="1">
      <c r="A112" s="77"/>
      <c r="B112" s="672" t="s">
        <v>12</v>
      </c>
      <c r="C112" s="672"/>
      <c r="D112" s="672"/>
      <c r="E112" s="673"/>
      <c r="F112" s="673"/>
      <c r="G112" s="673"/>
      <c r="H112" s="673"/>
      <c r="I112" s="673"/>
      <c r="J112" s="673"/>
      <c r="K112" s="125"/>
      <c r="L112" s="125"/>
      <c r="M112" s="125"/>
      <c r="N112" s="673"/>
      <c r="O112" s="673"/>
      <c r="P112" s="673"/>
      <c r="Q112" s="679"/>
      <c r="R112" s="680"/>
      <c r="S112" s="78"/>
    </row>
    <row r="113" spans="1:19" ht="21.95" customHeight="1">
      <c r="A113" s="74"/>
      <c r="B113" s="661" t="s">
        <v>13</v>
      </c>
      <c r="C113" s="379" t="s">
        <v>6</v>
      </c>
      <c r="D113" s="264"/>
      <c r="E113" s="168" t="s">
        <v>28</v>
      </c>
      <c r="F113" s="169"/>
      <c r="G113" s="169"/>
      <c r="H113" s="169"/>
      <c r="I113" s="169"/>
      <c r="J113" s="170"/>
      <c r="K113" s="168" t="s">
        <v>119</v>
      </c>
      <c r="L113" s="169"/>
      <c r="M113" s="169"/>
      <c r="N113" s="169"/>
      <c r="O113" s="169"/>
      <c r="P113" s="170"/>
      <c r="Q113" s="189" t="s">
        <v>0</v>
      </c>
      <c r="R113" s="190"/>
      <c r="S113" s="43"/>
    </row>
    <row r="114" spans="1:19" ht="21.95" customHeight="1">
      <c r="A114" s="74"/>
      <c r="B114" s="662"/>
      <c r="C114" s="400" t="s">
        <v>14</v>
      </c>
      <c r="D114" s="173"/>
      <c r="E114" s="171" t="s">
        <v>3</v>
      </c>
      <c r="F114" s="172"/>
      <c r="G114" s="172"/>
      <c r="H114" s="172"/>
      <c r="I114" s="172"/>
      <c r="J114" s="173"/>
      <c r="K114" s="171" t="s">
        <v>26</v>
      </c>
      <c r="L114" s="172"/>
      <c r="M114" s="172"/>
      <c r="N114" s="172"/>
      <c r="O114" s="172"/>
      <c r="P114" s="173"/>
      <c r="Q114" s="191"/>
      <c r="R114" s="192"/>
      <c r="S114" s="43"/>
    </row>
    <row r="115" spans="1:19" ht="21.95" customHeight="1" thickBot="1">
      <c r="A115" s="74"/>
      <c r="B115" s="663"/>
      <c r="C115" s="120" t="s">
        <v>2</v>
      </c>
      <c r="D115" s="121" t="s">
        <v>4</v>
      </c>
      <c r="E115" s="179">
        <v>45286</v>
      </c>
      <c r="F115" s="180"/>
      <c r="G115" s="181"/>
      <c r="H115" s="159" t="s">
        <v>73</v>
      </c>
      <c r="I115" s="160"/>
      <c r="J115" s="161"/>
      <c r="K115" s="179" t="s">
        <v>88</v>
      </c>
      <c r="L115" s="180"/>
      <c r="M115" s="181"/>
      <c r="N115" s="159" t="s">
        <v>27</v>
      </c>
      <c r="O115" s="160"/>
      <c r="P115" s="161"/>
      <c r="Q115" s="191"/>
      <c r="R115" s="192"/>
      <c r="S115" s="43"/>
    </row>
    <row r="116" spans="1:19" ht="23.85" customHeight="1" thickBot="1">
      <c r="A116" s="74"/>
      <c r="B116" s="368"/>
      <c r="C116" s="369"/>
      <c r="D116" s="243"/>
      <c r="E116" s="674"/>
      <c r="F116" s="675"/>
      <c r="G116" s="675"/>
      <c r="H116" s="675"/>
      <c r="I116" s="675"/>
      <c r="J116" s="676"/>
      <c r="K116" s="674"/>
      <c r="L116" s="675"/>
      <c r="M116" s="675"/>
      <c r="N116" s="675"/>
      <c r="O116" s="675"/>
      <c r="P116" s="676"/>
      <c r="Q116" s="677">
        <f>SUM(E116:P116)</f>
        <v>0</v>
      </c>
      <c r="R116" s="678"/>
      <c r="S116" s="43"/>
    </row>
    <row r="117" spans="1:19" ht="9.9499999999999993" customHeight="1" thickBot="1">
      <c r="A117" s="77"/>
      <c r="B117" s="672" t="s">
        <v>12</v>
      </c>
      <c r="C117" s="672"/>
      <c r="D117" s="672"/>
      <c r="E117" s="673"/>
      <c r="F117" s="673"/>
      <c r="G117" s="673"/>
      <c r="H117" s="673"/>
      <c r="I117" s="673"/>
      <c r="J117" s="673"/>
      <c r="K117" s="125"/>
      <c r="L117" s="125"/>
      <c r="M117" s="125"/>
      <c r="N117" s="673"/>
      <c r="O117" s="673"/>
      <c r="P117" s="673"/>
      <c r="Q117" s="679"/>
      <c r="R117" s="680"/>
      <c r="S117" s="78"/>
    </row>
    <row r="118" spans="1:19" ht="21.95" customHeight="1">
      <c r="A118" s="74"/>
      <c r="B118" s="661" t="s">
        <v>13</v>
      </c>
      <c r="C118" s="379" t="s">
        <v>6</v>
      </c>
      <c r="D118" s="264"/>
      <c r="E118" s="168" t="s">
        <v>28</v>
      </c>
      <c r="F118" s="169"/>
      <c r="G118" s="169"/>
      <c r="H118" s="169"/>
      <c r="I118" s="169"/>
      <c r="J118" s="170"/>
      <c r="K118" s="168" t="s">
        <v>119</v>
      </c>
      <c r="L118" s="169"/>
      <c r="M118" s="169"/>
      <c r="N118" s="169"/>
      <c r="O118" s="169"/>
      <c r="P118" s="170"/>
      <c r="Q118" s="189" t="s">
        <v>0</v>
      </c>
      <c r="R118" s="190"/>
      <c r="S118" s="43"/>
    </row>
    <row r="119" spans="1:19" ht="21.95" customHeight="1">
      <c r="A119" s="74"/>
      <c r="B119" s="662"/>
      <c r="C119" s="400" t="s">
        <v>14</v>
      </c>
      <c r="D119" s="173"/>
      <c r="E119" s="171" t="s">
        <v>3</v>
      </c>
      <c r="F119" s="172"/>
      <c r="G119" s="172"/>
      <c r="H119" s="172"/>
      <c r="I119" s="172"/>
      <c r="J119" s="173"/>
      <c r="K119" s="171" t="s">
        <v>26</v>
      </c>
      <c r="L119" s="172"/>
      <c r="M119" s="172"/>
      <c r="N119" s="172"/>
      <c r="O119" s="172"/>
      <c r="P119" s="173"/>
      <c r="Q119" s="191"/>
      <c r="R119" s="192"/>
      <c r="S119" s="43"/>
    </row>
    <row r="120" spans="1:19" ht="21.95" customHeight="1" thickBot="1">
      <c r="A120" s="74"/>
      <c r="B120" s="663"/>
      <c r="C120" s="120" t="s">
        <v>2</v>
      </c>
      <c r="D120" s="121" t="s">
        <v>4</v>
      </c>
      <c r="E120" s="179">
        <v>45286</v>
      </c>
      <c r="F120" s="180"/>
      <c r="G120" s="181"/>
      <c r="H120" s="159" t="s">
        <v>73</v>
      </c>
      <c r="I120" s="160"/>
      <c r="J120" s="161"/>
      <c r="K120" s="179" t="s">
        <v>88</v>
      </c>
      <c r="L120" s="180"/>
      <c r="M120" s="181"/>
      <c r="N120" s="159" t="s">
        <v>27</v>
      </c>
      <c r="O120" s="160"/>
      <c r="P120" s="161"/>
      <c r="Q120" s="191"/>
      <c r="R120" s="192"/>
      <c r="S120" s="43"/>
    </row>
    <row r="121" spans="1:19" ht="23.85" customHeight="1" thickBot="1">
      <c r="A121" s="74"/>
      <c r="B121" s="368"/>
      <c r="C121" s="369"/>
      <c r="D121" s="243"/>
      <c r="E121" s="674"/>
      <c r="F121" s="675"/>
      <c r="G121" s="675"/>
      <c r="H121" s="675"/>
      <c r="I121" s="675"/>
      <c r="J121" s="676"/>
      <c r="K121" s="674"/>
      <c r="L121" s="675"/>
      <c r="M121" s="675"/>
      <c r="N121" s="675"/>
      <c r="O121" s="675"/>
      <c r="P121" s="676"/>
      <c r="Q121" s="677">
        <f>SUM(E121:P121)</f>
        <v>0</v>
      </c>
      <c r="R121" s="678"/>
      <c r="S121" s="43"/>
    </row>
    <row r="122" spans="1:19" ht="9.9499999999999993" customHeight="1" thickBot="1">
      <c r="A122" s="77"/>
      <c r="B122" s="672" t="s">
        <v>12</v>
      </c>
      <c r="C122" s="672"/>
      <c r="D122" s="672"/>
      <c r="E122" s="673"/>
      <c r="F122" s="673"/>
      <c r="G122" s="673"/>
      <c r="H122" s="673"/>
      <c r="I122" s="673"/>
      <c r="J122" s="673"/>
      <c r="K122" s="125"/>
      <c r="L122" s="125"/>
      <c r="M122" s="125"/>
      <c r="N122" s="673"/>
      <c r="O122" s="673"/>
      <c r="P122" s="673"/>
      <c r="Q122" s="679"/>
      <c r="R122" s="680"/>
      <c r="S122" s="78"/>
    </row>
    <row r="123" spans="1:19" ht="21.95" customHeight="1">
      <c r="A123" s="74"/>
      <c r="B123" s="661" t="s">
        <v>13</v>
      </c>
      <c r="C123" s="379" t="s">
        <v>6</v>
      </c>
      <c r="D123" s="264"/>
      <c r="E123" s="168" t="s">
        <v>28</v>
      </c>
      <c r="F123" s="169"/>
      <c r="G123" s="169"/>
      <c r="H123" s="169"/>
      <c r="I123" s="169"/>
      <c r="J123" s="170"/>
      <c r="K123" s="168" t="s">
        <v>119</v>
      </c>
      <c r="L123" s="169"/>
      <c r="M123" s="169"/>
      <c r="N123" s="169"/>
      <c r="O123" s="169"/>
      <c r="P123" s="170"/>
      <c r="Q123" s="189" t="s">
        <v>0</v>
      </c>
      <c r="R123" s="190"/>
      <c r="S123" s="43"/>
    </row>
    <row r="124" spans="1:19" ht="21.95" customHeight="1">
      <c r="A124" s="74"/>
      <c r="B124" s="681"/>
      <c r="C124" s="400" t="s">
        <v>14</v>
      </c>
      <c r="D124" s="173"/>
      <c r="E124" s="171" t="s">
        <v>3</v>
      </c>
      <c r="F124" s="172"/>
      <c r="G124" s="172"/>
      <c r="H124" s="172"/>
      <c r="I124" s="172"/>
      <c r="J124" s="173"/>
      <c r="K124" s="171" t="s">
        <v>26</v>
      </c>
      <c r="L124" s="172"/>
      <c r="M124" s="172"/>
      <c r="N124" s="172"/>
      <c r="O124" s="172"/>
      <c r="P124" s="173"/>
      <c r="Q124" s="191"/>
      <c r="R124" s="192"/>
      <c r="S124" s="43"/>
    </row>
    <row r="125" spans="1:19" ht="21.95" customHeight="1" thickBot="1">
      <c r="A125" s="74"/>
      <c r="B125" s="682"/>
      <c r="C125" s="120" t="s">
        <v>2</v>
      </c>
      <c r="D125" s="121" t="s">
        <v>4</v>
      </c>
      <c r="E125" s="179">
        <v>45286</v>
      </c>
      <c r="F125" s="180"/>
      <c r="G125" s="181"/>
      <c r="H125" s="159" t="s">
        <v>73</v>
      </c>
      <c r="I125" s="160"/>
      <c r="J125" s="161"/>
      <c r="K125" s="179" t="s">
        <v>88</v>
      </c>
      <c r="L125" s="180"/>
      <c r="M125" s="181"/>
      <c r="N125" s="159" t="s">
        <v>27</v>
      </c>
      <c r="O125" s="160"/>
      <c r="P125" s="161"/>
      <c r="Q125" s="191"/>
      <c r="R125" s="192"/>
      <c r="S125" s="43"/>
    </row>
    <row r="126" spans="1:19" ht="23.85" customHeight="1" thickBot="1">
      <c r="A126" s="74"/>
      <c r="B126" s="368"/>
      <c r="C126" s="369"/>
      <c r="D126" s="243"/>
      <c r="E126" s="674"/>
      <c r="F126" s="675"/>
      <c r="G126" s="675"/>
      <c r="H126" s="675"/>
      <c r="I126" s="675"/>
      <c r="J126" s="676"/>
      <c r="K126" s="674"/>
      <c r="L126" s="675"/>
      <c r="M126" s="675"/>
      <c r="N126" s="675"/>
      <c r="O126" s="675"/>
      <c r="P126" s="676"/>
      <c r="Q126" s="677">
        <f>SUM(E126:P126)</f>
        <v>0</v>
      </c>
      <c r="R126" s="678"/>
      <c r="S126" s="43"/>
    </row>
    <row r="127" spans="1:19" ht="9.9499999999999993" customHeight="1" thickBot="1">
      <c r="A127" s="77"/>
      <c r="B127" s="672" t="s">
        <v>12</v>
      </c>
      <c r="C127" s="672"/>
      <c r="D127" s="672"/>
      <c r="E127" s="673"/>
      <c r="F127" s="673"/>
      <c r="G127" s="673"/>
      <c r="H127" s="673"/>
      <c r="I127" s="673"/>
      <c r="J127" s="673"/>
      <c r="K127" s="125"/>
      <c r="L127" s="125"/>
      <c r="M127" s="125"/>
      <c r="N127" s="673"/>
      <c r="O127" s="673"/>
      <c r="P127" s="673"/>
      <c r="Q127" s="679"/>
      <c r="R127" s="680"/>
      <c r="S127" s="78"/>
    </row>
    <row r="128" spans="1:19" ht="21.95" customHeight="1">
      <c r="A128" s="74"/>
      <c r="B128" s="661" t="s">
        <v>13</v>
      </c>
      <c r="C128" s="379" t="s">
        <v>6</v>
      </c>
      <c r="D128" s="264"/>
      <c r="E128" s="168" t="s">
        <v>28</v>
      </c>
      <c r="F128" s="169"/>
      <c r="G128" s="169"/>
      <c r="H128" s="169"/>
      <c r="I128" s="169"/>
      <c r="J128" s="170"/>
      <c r="K128" s="168" t="s">
        <v>119</v>
      </c>
      <c r="L128" s="169"/>
      <c r="M128" s="169"/>
      <c r="N128" s="169"/>
      <c r="O128" s="169"/>
      <c r="P128" s="170"/>
      <c r="Q128" s="189" t="s">
        <v>0</v>
      </c>
      <c r="R128" s="190"/>
      <c r="S128" s="43"/>
    </row>
    <row r="129" spans="1:20" ht="21.95" customHeight="1">
      <c r="A129" s="74"/>
      <c r="B129" s="662"/>
      <c r="C129" s="400" t="s">
        <v>14</v>
      </c>
      <c r="D129" s="173"/>
      <c r="E129" s="171" t="s">
        <v>3</v>
      </c>
      <c r="F129" s="172"/>
      <c r="G129" s="172"/>
      <c r="H129" s="172"/>
      <c r="I129" s="172"/>
      <c r="J129" s="173"/>
      <c r="K129" s="171" t="s">
        <v>26</v>
      </c>
      <c r="L129" s="172"/>
      <c r="M129" s="172"/>
      <c r="N129" s="172"/>
      <c r="O129" s="172"/>
      <c r="P129" s="173"/>
      <c r="Q129" s="191"/>
      <c r="R129" s="192"/>
      <c r="S129" s="43"/>
    </row>
    <row r="130" spans="1:20" ht="21.95" customHeight="1" thickBot="1">
      <c r="A130" s="74"/>
      <c r="B130" s="663"/>
      <c r="C130" s="120" t="s">
        <v>2</v>
      </c>
      <c r="D130" s="121" t="s">
        <v>4</v>
      </c>
      <c r="E130" s="179">
        <v>45286</v>
      </c>
      <c r="F130" s="180"/>
      <c r="G130" s="181"/>
      <c r="H130" s="159" t="s">
        <v>73</v>
      </c>
      <c r="I130" s="160"/>
      <c r="J130" s="161"/>
      <c r="K130" s="179" t="s">
        <v>88</v>
      </c>
      <c r="L130" s="180"/>
      <c r="M130" s="181"/>
      <c r="N130" s="159" t="s">
        <v>27</v>
      </c>
      <c r="O130" s="160"/>
      <c r="P130" s="161"/>
      <c r="Q130" s="191"/>
      <c r="R130" s="192"/>
      <c r="S130" s="43"/>
    </row>
    <row r="131" spans="1:20" ht="23.85" customHeight="1" thickBot="1">
      <c r="A131" s="74"/>
      <c r="B131" s="368"/>
      <c r="C131" s="369"/>
      <c r="D131" s="243"/>
      <c r="E131" s="674"/>
      <c r="F131" s="675"/>
      <c r="G131" s="675"/>
      <c r="H131" s="675"/>
      <c r="I131" s="675"/>
      <c r="J131" s="676"/>
      <c r="K131" s="674"/>
      <c r="L131" s="675"/>
      <c r="M131" s="675"/>
      <c r="N131" s="675"/>
      <c r="O131" s="675"/>
      <c r="P131" s="676"/>
      <c r="Q131" s="677">
        <f>SUM(E131:P131)</f>
        <v>0</v>
      </c>
      <c r="R131" s="678"/>
      <c r="S131" s="43"/>
    </row>
    <row r="132" spans="1:20" ht="9.9499999999999993" customHeight="1" thickBot="1">
      <c r="A132" s="77"/>
      <c r="B132" s="440" t="s">
        <v>12</v>
      </c>
      <c r="C132" s="440"/>
      <c r="D132" s="440"/>
      <c r="E132" s="178"/>
      <c r="F132" s="178"/>
      <c r="G132" s="178"/>
      <c r="H132" s="178"/>
      <c r="I132" s="178"/>
      <c r="J132" s="178"/>
      <c r="K132" s="79"/>
      <c r="L132" s="79"/>
      <c r="M132" s="79"/>
      <c r="N132" s="178"/>
      <c r="O132" s="178"/>
      <c r="P132" s="178"/>
      <c r="Q132" s="438"/>
      <c r="R132" s="439"/>
      <c r="S132" s="78"/>
    </row>
    <row r="133" spans="1:20" ht="28.5" customHeight="1" thickBot="1">
      <c r="A133" s="74"/>
      <c r="B133" s="80"/>
      <c r="C133" s="81"/>
      <c r="D133" s="82"/>
      <c r="E133" s="82"/>
      <c r="F133" s="82"/>
      <c r="G133" s="82"/>
      <c r="H133" s="82"/>
      <c r="I133" s="82"/>
      <c r="J133" s="82"/>
      <c r="K133" s="82"/>
      <c r="L133" s="431" t="s">
        <v>37</v>
      </c>
      <c r="M133" s="516"/>
      <c r="N133" s="516"/>
      <c r="O133" s="517"/>
      <c r="P133" s="683">
        <f>SUM(Q106,Q111,Q116,Q121,Q126,Q131)</f>
        <v>0</v>
      </c>
      <c r="Q133" s="683"/>
      <c r="R133" s="684"/>
      <c r="S133" s="43"/>
    </row>
    <row r="134" spans="1:20" ht="24.75" customHeight="1">
      <c r="A134" s="74"/>
      <c r="B134" s="126" t="s">
        <v>98</v>
      </c>
      <c r="C134" s="81"/>
      <c r="D134" s="82"/>
      <c r="E134" s="82"/>
      <c r="F134" s="82"/>
      <c r="G134" s="82"/>
      <c r="H134" s="82"/>
      <c r="I134" s="82"/>
      <c r="J134" s="82"/>
      <c r="K134" s="82"/>
      <c r="L134" s="76"/>
      <c r="M134" s="76"/>
      <c r="N134" s="83"/>
      <c r="O134" s="83"/>
      <c r="P134" s="83"/>
      <c r="Q134" s="65"/>
      <c r="R134" s="65"/>
      <c r="S134" s="43"/>
    </row>
    <row r="135" spans="1:20" ht="22.5" customHeight="1">
      <c r="B135" s="81" t="s">
        <v>85</v>
      </c>
    </row>
    <row r="136" spans="1:20" ht="22.5" customHeight="1">
      <c r="B136" s="81" t="s">
        <v>135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5"/>
      <c r="P136" s="85"/>
      <c r="Q136" s="86"/>
      <c r="R136" s="73"/>
      <c r="S136" s="73"/>
      <c r="T136" s="73"/>
    </row>
    <row r="137" spans="1:20" ht="22.5" customHeight="1">
      <c r="B137" s="81" t="s">
        <v>136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5"/>
      <c r="P137" s="85"/>
      <c r="Q137" s="86"/>
      <c r="R137" s="73"/>
      <c r="S137" s="73"/>
      <c r="T137" s="73"/>
    </row>
    <row r="138" spans="1:20" ht="22.5" customHeight="1">
      <c r="B138" s="81" t="s">
        <v>137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5"/>
      <c r="P138" s="85"/>
      <c r="Q138" s="86"/>
      <c r="R138" s="73"/>
      <c r="S138" s="73"/>
      <c r="T138" s="73"/>
    </row>
    <row r="139" spans="1:20" ht="22.5" customHeight="1">
      <c r="B139" s="127" t="s">
        <v>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5"/>
      <c r="P139" s="85"/>
      <c r="Q139" s="86"/>
      <c r="R139" s="73"/>
      <c r="S139" s="73"/>
      <c r="T139" s="73"/>
    </row>
    <row r="140" spans="1:20" ht="24.95" customHeight="1"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5"/>
      <c r="P140" s="85"/>
      <c r="Q140" s="86"/>
      <c r="R140" s="73"/>
      <c r="S140" s="73"/>
      <c r="T140" s="73"/>
    </row>
  </sheetData>
  <sheetProtection formatCells="0" formatColumns="0" formatRows="0" insertColumns="0" insertRows="0" insertHyperlinks="0" deleteColumns="0" deleteRows="0" sort="0" autoFilter="0" pivotTables="0"/>
  <mergeCells count="598"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Administrator</cp:lastModifiedBy>
  <cp:lastPrinted>2023-03-07T02:25:01Z</cp:lastPrinted>
  <dcterms:created xsi:type="dcterms:W3CDTF">2006-04-03T01:26:09Z</dcterms:created>
  <dcterms:modified xsi:type="dcterms:W3CDTF">2023-03-10T06:48:16Z</dcterms:modified>
</cp:coreProperties>
</file>