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県立】\"/>
    </mc:Choice>
  </mc:AlternateContent>
  <xr:revisionPtr revIDLastSave="0" documentId="13_ncr:1_{DDB6A4FE-52F4-45CB-8749-1DB060710095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Q105" i="14" l="1"/>
  <c r="P132" i="14" s="1"/>
  <c r="P99" i="14"/>
  <c r="Q72" i="14"/>
  <c r="M64" i="14"/>
  <c r="B64" i="14"/>
  <c r="K60" i="14"/>
  <c r="R45" i="14"/>
  <c r="H45" i="14"/>
  <c r="J45" i="14" s="1"/>
  <c r="R61" i="14" s="1"/>
  <c r="F45" i="14"/>
  <c r="D45" i="14"/>
  <c r="M44" i="14"/>
  <c r="J44" i="14"/>
  <c r="M43" i="14"/>
  <c r="J43" i="14"/>
  <c r="M42" i="14"/>
  <c r="J42" i="14"/>
  <c r="M41" i="14"/>
  <c r="J41" i="14"/>
  <c r="M40" i="14"/>
  <c r="J40" i="14"/>
  <c r="B40" i="14"/>
  <c r="M39" i="14"/>
  <c r="J39" i="14"/>
  <c r="B39" i="14"/>
  <c r="R34" i="14"/>
  <c r="L34" i="14"/>
  <c r="J34" i="14"/>
  <c r="H34" i="14"/>
  <c r="F34" i="14"/>
  <c r="D34" i="14"/>
  <c r="N17" i="14"/>
  <c r="P17" i="14" s="1"/>
  <c r="N16" i="14"/>
  <c r="N15" i="14"/>
  <c r="N14" i="14"/>
  <c r="P14" i="14" s="1"/>
  <c r="O65" i="8" l="1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B59" i="8"/>
  <c r="B57" i="8"/>
  <c r="B55" i="8"/>
  <c r="B53" i="8"/>
  <c r="R34" i="8"/>
  <c r="D34" i="8"/>
  <c r="H46" i="8"/>
  <c r="B51" i="8"/>
  <c r="B49" i="8"/>
  <c r="M42" i="8"/>
  <c r="M43" i="8"/>
  <c r="M44" i="8"/>
  <c r="M45" i="8"/>
  <c r="M41" i="8"/>
  <c r="B45" i="8"/>
  <c r="B42" i="8"/>
  <c r="B43" i="8"/>
  <c r="B44" i="8"/>
  <c r="B41" i="8"/>
  <c r="B40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D46" i="8"/>
  <c r="J46" i="8" s="1"/>
  <c r="R62" i="8" s="1"/>
  <c r="B65" i="8" l="1"/>
  <c r="M65" i="8"/>
  <c r="H2" i="7" l="1"/>
  <c r="K67" i="8"/>
  <c r="I2" i="7" l="1"/>
  <c r="A2" i="7"/>
  <c r="P67" i="8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</authors>
  <commentList>
    <comment ref="L28" authorId="0" shapeId="0" xr:uid="{DF1E662B-AD67-4A55-B5FC-007ECA0397FE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6" authorId="0" shapeId="0" xr:uid="{E2D60770-8CAB-49A9-924C-44FF6FAE251C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5" authorId="1" shapeId="0" xr:uid="{F24A03CA-DF51-42A5-B067-FFBDC8FCA949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8" authorId="0" shapeId="0" xr:uid="{A958EE58-C091-4688-ABAE-B8578B7BE763}">
      <text>
        <r>
          <rPr>
            <b/>
            <sz val="16"/>
            <color indexed="81"/>
            <rFont val="Meiryo UI"/>
            <family val="3"/>
            <charset val="128"/>
          </rPr>
          <t>授業研修（異校種）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D51" authorId="0" shapeId="0" xr:uid="{044850DC-18BB-44FB-A052-9F36294B3696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69" authorId="0" shapeId="0" xr:uid="{1214CFC1-F92F-47AC-83FC-EFA23A4F0E1D}">
      <text>
        <r>
          <rPr>
            <b/>
            <sz val="16"/>
            <color indexed="81"/>
            <rFont val="Meiryo UI"/>
            <family val="3"/>
            <charset val="128"/>
          </rPr>
          <t>選択研修名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E71" authorId="0" shapeId="0" xr:uid="{6F4A7A6A-A3BA-4C42-A7DF-35F5683FF2C5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7月25日
Bブロック　7月26日
Cブロック　7月27日
Dブロック　7月28日</t>
        </r>
      </text>
    </comment>
    <comment ref="E72" authorId="0" shapeId="0" xr:uid="{00F065A3-4753-441D-BEA2-74CB924DB95D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<sst xmlns="http://schemas.openxmlformats.org/spreadsheetml/2006/main" count="684" uniqueCount="146">
  <si>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</si>
  <si>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</si>
  <si>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</si>
  <si>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</si>
  <si>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</si>
  <si>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</si>
  <si>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</si>
  <si>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</si>
  <si>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</si>
  <si>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</si>
  <si>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</si>
  <si>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</si>
  <si>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</si>
  <si>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</si>
  <si>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</si>
  <si>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</si>
  <si>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</si>
  <si>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</si>
  <si>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</si>
  <si>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</si>
  <si>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</si>
  <si>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</si>
  <si>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</si>
  <si>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</si>
  <si>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</si>
  <si>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</si>
  <si>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</si>
  <si>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</si>
  <si>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</si>
  <si>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</si>
  <si>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</si>
  <si>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</si>
  <si>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</si>
  <si>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</si>
  <si>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</si>
  <si>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</si>
  <si>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</si>
  <si>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</si>
  <si>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</si>
  <si>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</si>
  <si>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</si>
  <si>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</si>
  <si>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</si>
  <si>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</si>
  <si>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</si>
  <si>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</si>
  <si>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</si>
  <si>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</si>
  <si>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</si>
  <si>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</si>
  <si>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</si>
  <si>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</si>
  <si>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</si>
  <si>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</si>
  <si>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</si>
  <si>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</si>
  <si>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</si>
  <si>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</si>
  <si>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</si>
  <si>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</si>
  <si>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</si>
  <si>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</si>
  <si>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</si>
  <si>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</si>
  <si>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</si>
  <si>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</si>
  <si>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</si>
  <si>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</si>
  <si>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</si>
  <si>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</si>
  <si>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</si>
  <si>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</si>
  <si>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</si>
  <si>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</si>
  <si>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</si>
  <si>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</si>
  <si>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　一郎</t>
  </si>
  <si>
    <t>田辺　春子</t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</si>
  <si>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</si>
  <si>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</si>
  <si>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高等学校
学級経営研修</t>
    <rPh sb="0" eb="2">
      <t>コウトウ</t>
    </rPh>
    <rPh sb="2" eb="4">
      <t>ガッコウ</t>
    </rPh>
    <rPh sb="5" eb="7">
      <t>ガッキュウ</t>
    </rPh>
    <rPh sb="7" eb="9">
      <t>ケイエイ</t>
    </rPh>
    <rPh sb="9" eb="11">
      <t>ケンシュウ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</si>
  <si>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</si>
  <si>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</si>
  <si>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>（県立高等学校・紀北用）</t>
    <rPh sb="9" eb="10">
      <t>キタ</t>
    </rPh>
    <phoneticPr fontId="2"/>
  </si>
  <si>
    <t>紀の国高等学校</t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</si>
  <si>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</si>
  <si>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</si>
  <si>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</si>
  <si>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</si>
  <si>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</si>
  <si>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</si>
  <si>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</si>
  <si>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</si>
  <si>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</si>
  <si>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</si>
  <si>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</si>
  <si>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</si>
  <si>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</si>
  <si>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</si>
  <si>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</si>
  <si>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</si>
  <si>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</si>
  <si>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</si>
  <si>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</si>
  <si>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</si>
  <si>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</si>
  <si>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</si>
  <si>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</si>
  <si>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</si>
  <si>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和歌山市
北コミュニティセンター</t>
    <rPh sb="0" eb="4">
      <t>ワカヤマシ</t>
    </rPh>
    <rPh sb="5" eb="6">
      <t>キタ</t>
    </rPh>
    <phoneticPr fontId="2"/>
  </si>
  <si>
    <t>和歌山ビッグ愛</t>
    <rPh sb="0" eb="3">
      <t>ワカヤマ</t>
    </rPh>
    <rPh sb="6" eb="7">
      <t>アイ</t>
    </rPh>
    <phoneticPr fontId="2"/>
  </si>
  <si>
    <t>令和５年度初任者研修（２年次・３年次を含む。）旅費執行状況調査表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</si>
  <si>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紀北青少年の家（12月7日）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</si>
  <si>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白崎青少年の家（11月30日）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</si>
  <si>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潮岬青少年の家（11月16日）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</si>
  <si>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</si>
  <si>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</si>
  <si>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</si>
  <si>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</si>
  <si>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</si>
  <si>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</si>
  <si>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校長連絡協議会（4月24日）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</si>
  <si>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指導教員連絡協議会（4月13日）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</si>
  <si>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</si>
  <si>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</si>
  <si>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</si>
  <si>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</si>
  <si>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和歌山市北コミュニティーセンター</t>
    <rPh sb="0" eb="5">
      <t>ワカヤマシキタ</t>
    </rPh>
    <phoneticPr fontId="2"/>
  </si>
  <si>
    <t>和歌山市
北コミュニティーセンター</t>
    <rPh sb="0" eb="4">
      <t>ワカヤマシ</t>
    </rPh>
    <rPh sb="5" eb="6">
      <t>キタ</t>
    </rPh>
    <phoneticPr fontId="2"/>
  </si>
  <si>
    <t>令和５年７月７日（金）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</si>
  <si>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令和５年９月８日（金）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</si>
  <si>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令和５年１２月８日（金）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</si>
  <si>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令和６年２月９日（金）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</si>
  <si>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</si>
  <si>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（高等学校・紀北用）</t>
    <rPh sb="1" eb="3">
      <t>コウトウ</t>
    </rPh>
    <rPh sb="3" eb="5">
      <t>ガッコウ</t>
    </rPh>
    <rPh sb="7" eb="8">
      <t>キタ</t>
    </rPh>
    <phoneticPr fontId="2"/>
  </si>
  <si>
    <t>田辺市（田辺市）</t>
    <phoneticPr fontId="2"/>
  </si>
  <si>
    <t>高等学校総務費　教職員</t>
    <rPh sb="0" eb="2">
      <t>コウトウ</t>
    </rPh>
    <rPh sb="2" eb="4">
      <t>ガッコウ</t>
    </rPh>
    <rPh sb="4" eb="7">
      <t>ソウムヒ</t>
    </rPh>
    <rPh sb="8" eb="11">
      <t>キョウショクイン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</si>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</sst>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1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7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117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176" fontId="13" fillId="0" borderId="16" xfId="0" applyNumberFormat="1" applyFont="1" applyBorder="1" applyProtection="1">
      <alignment vertical="center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114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5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6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176" fontId="13" fillId="0" borderId="94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81" fontId="13" fillId="4" borderId="50" xfId="2" applyNumberFormat="1" applyFont="1" applyFill="1" applyBorder="1" applyAlignment="1" applyProtection="1">
      <alignment horizontal="right" vertical="center" shrinkToFit="1"/>
    </xf>
    <xf numFmtId="181" fontId="13" fillId="4" borderId="49" xfId="2" applyNumberFormat="1" applyFont="1" applyFill="1" applyBorder="1" applyAlignment="1" applyProtection="1">
      <alignment horizontal="right" vertical="center" shrinkToFit="1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181" fontId="13" fillId="4" borderId="85" xfId="2" applyNumberFormat="1" applyFont="1" applyFill="1" applyBorder="1" applyAlignment="1" applyProtection="1">
      <alignment horizontal="right" vertical="center" shrinkToFit="1"/>
    </xf>
    <xf numFmtId="181" fontId="13" fillId="4" borderId="108" xfId="2" applyNumberFormat="1" applyFont="1" applyFill="1" applyBorder="1" applyAlignment="1" applyProtection="1">
      <alignment horizontal="right" vertical="center" shrinkToFit="1"/>
    </xf>
    <xf numFmtId="181" fontId="13" fillId="4" borderId="109" xfId="2" applyNumberFormat="1" applyFont="1" applyFill="1" applyBorder="1" applyAlignment="1" applyProtection="1">
      <alignment horizontal="right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112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6" xfId="0" applyNumberFormat="1" applyFont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74" xfId="0" applyNumberFormat="1" applyFont="1" applyBorder="1" applyAlignment="1" applyProtection="1">
      <alignment horizontal="center" vertical="center" shrinkToFit="1"/>
    </xf>
    <xf numFmtId="180" fontId="13" fillId="0" borderId="75" xfId="0" applyNumberFormat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77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3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2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91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/>
      <protection locked="0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6" fontId="13" fillId="4" borderId="96" xfId="0" applyNumberFormat="1" applyFont="1" applyFill="1" applyBorder="1" applyAlignment="1" applyProtection="1">
      <alignment horizontal="center" vertical="center"/>
    </xf>
    <xf numFmtId="176" fontId="13" fillId="4" borderId="85" xfId="0" applyNumberFormat="1" applyFont="1" applyFill="1" applyBorder="1" applyAlignment="1" applyProtection="1">
      <alignment horizontal="center" vertical="center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13" fillId="4" borderId="85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7" fontId="13" fillId="4" borderId="98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wrapText="1" shrinkToFit="1"/>
    </xf>
    <xf numFmtId="0" fontId="13" fillId="4" borderId="0" xfId="0" applyFont="1" applyFill="1" applyBorder="1" applyAlignment="1" applyProtection="1">
      <alignment horizontal="center" vertical="center" wrapText="1" shrinkToFit="1"/>
    </xf>
    <xf numFmtId="0" fontId="13" fillId="4" borderId="18" xfId="0" applyFont="1" applyFill="1" applyBorder="1" applyAlignment="1" applyProtection="1">
      <alignment horizontal="center" vertical="center" wrapText="1" shrinkToFit="1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12" xfId="0" applyFont="1" applyBorder="1" applyAlignment="1" applyProtection="1">
      <alignment horizontal="center" vertical="center"/>
      <protection locked="0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77" fontId="13" fillId="0" borderId="91" xfId="0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4" xfId="2" applyNumberFormat="1" applyFont="1" applyBorder="1" applyAlignment="1" applyProtection="1">
      <alignment horizontal="right" vertical="center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/>
    </xf>
    <xf numFmtId="176" fontId="13" fillId="4" borderId="49" xfId="0" applyNumberFormat="1" applyFont="1" applyFill="1" applyBorder="1" applyAlignment="1" applyProtection="1">
      <alignment horizontal="center" vertical="center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41" fontId="13" fillId="4" borderId="99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5" xfId="0" applyNumberFormat="1" applyFont="1" applyFill="1" applyBorder="1" applyAlignment="1" applyProtection="1">
      <alignment horizontal="right" vertical="center" shrinkToFit="1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95" xfId="0" applyNumberFormat="1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178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177" fontId="13" fillId="0" borderId="103" xfId="0" applyNumberFormat="1" applyFont="1" applyBorder="1" applyAlignment="1" applyProtection="1">
      <alignment horizontal="right" vertical="center" shrinkToFit="1"/>
      <protection locked="0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4" xfId="0" applyNumberFormat="1" applyFont="1" applyBorder="1" applyAlignment="1" applyProtection="1">
      <alignment horizontal="center" vertical="center" shrinkToFit="1"/>
      <protection locked="0"/>
    </xf>
    <xf numFmtId="178" fontId="13" fillId="0" borderId="75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6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right" vertical="center" shrinkToFit="1"/>
      <protection locked="0"/>
    </xf>
    <xf numFmtId="177" fontId="13" fillId="0" borderId="107" xfId="0" applyNumberFormat="1" applyFont="1" applyBorder="1" applyAlignment="1" applyProtection="1">
      <alignment horizontal="right" vertical="center" shrinkToFit="1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2BFDC67A-42A6-4F0C-9D5A-D189D3E81A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1BEECB1F-77BF-49F0-AE39-BB4228B126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A32048C5-13FA-44F8-BA3E-10F543597B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37DA3ABA-577B-41F5-8C2D-FF815716F6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62654D42-DAFE-40B0-89E1-7C17CB154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0B284BFB-BF9A-434C-9710-D718D04833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B0B3747E-9729-456F-8A33-C5F9CC3F646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B9886C8A-0424-4842-8FCF-64941EE395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B6D44E0F-16A4-4306-A4A3-C79B6C3B7D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A860FA7D-D392-4BCB-8B1F-D80A68E15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46DC5161-94B1-4E76-977D-092176CDC4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C43BE345-38E6-4DA1-BC37-308B947AA1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BC13D0B5-C3F3-4EFF-A706-EF823ABDC2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94E9186E-4910-402E-ADA9-EBD3988FE7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0DCC5717-E8CE-486C-B577-38200B3E0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4262D51A-D9E8-4FA1-8DBC-0D43553BB0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E0AD8280-2ABB-4805-9887-32626854E9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D5A0D83D-CF3A-40F0-9C1D-0E47E30509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1B24D6C4-31BE-499F-B01E-CE8C09AA5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CF792115-74F4-4540-8F0A-01277CE85D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53CC3FAA-81DD-4FC2-8C88-7D00071EB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5A1F0035-CF61-433E-95A8-DBED4223B5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61F86FB2-EFD4-4F1A-AA29-F5C6B8B7D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C1A778E8-B35B-4783-BA91-8FFDD31A66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83489646-91B2-4812-B087-D27AFD5EAC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55CFFD58-E859-41C8-ACE6-FB86248E8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E9B0B63F-70F0-4EC4-A6E7-96FF48108B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4D43A866-B6AC-4AAF-842E-E65038A381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0DABAC24-A3D5-41D3-806A-EBF70B6DD5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31D5E338-EA3B-4F8A-AF50-722D4A14B2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923FFBF9-5E21-40F4-BED6-8F315698E3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66EFA56D-291E-451F-AEB2-D6653899F5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8737AE77-B9A3-4264-964D-FBDE60A95F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FEC5A8FC-11C9-457C-BB82-B8FC79387F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02341947-3464-4E12-9897-B1153AA87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0D6576EE-D246-437E-8925-3E485FFC50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02C3674D-86FB-489E-B19C-905191B271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0718B3C6-854E-4738-9221-B1E70B17BF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54DA53F3-3A58-43BD-AE2A-DC2810D4B7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2DEA3691-7B0F-465E-BE78-70C65E994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5D9FE6DE-2230-460C-BDBA-50D0980308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735367C3-40E1-47D9-A7DF-F58EEB6E92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958EAFDE-4EC9-4D91-B2C1-C2AE793FB7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A443F230-0AE0-4009-9C5B-F48F725B80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4C28DCEC-0A90-4EEE-AABB-ACB3CFAE07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F12C3624-37FA-4438-85A6-4ABB54FE2E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07BB377A-FF2D-4DBA-B0CC-E72BCF68AB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5BF9A874-4459-449F-9DA6-5A524958C0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E468A005-6AD9-4D6E-AB67-AE894B4CEC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BCC30B93-4364-478E-84A0-E69B91456D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1EB6BD23-CCED-483B-824E-DDCFC73F2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196F0597-C89F-47F8-9C48-9FEC9E022E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6E65402A-9882-438B-BB4B-1F0F275953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87610752-7BAA-44A2-BA69-2D016A09D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942F3748-C6B4-413F-AD58-3730E030E7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6DC6D167-4EA1-494F-B81C-1B184D420F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EEB95949-0BB7-4AF1-810E-14ACA86DF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5A0EA4CA-45C3-4E34-ADBC-700A93DFD5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EC060D37-E9DD-4C2F-9830-C27EC869C4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46F4AD0E-D12E-47E0-B001-9AFFCC6435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6F57404B-E771-4535-9E10-F2C5561CE0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E7F5F91B-CBFF-450A-9F22-3EB2C4C4DB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B7553478-AA49-422D-A532-1D16209518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EC6D7EB7-5C13-41F5-9354-2F955E7ED8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D57E2842-1E20-4B42-AA77-2DE4E392FB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9DE78937-0C47-43CA-ACCF-DBA6E8362C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399319D7-092D-4F05-A016-F440882BE6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F00956FF-B209-4348-9270-65B721C400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6E8409A1-5A15-4874-8438-551E3E53E6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2614D425-A369-4DD4-930C-115D60FB90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89DAE474-F30A-4631-8581-64DDF6CF96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6A80EBB3-EE73-46AA-9BDE-AEB3EBBAA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BE5E9500-6DB8-4EEB-AFA3-40309F3491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0FBDCFF5-BD69-4000-B764-359F8891A9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B5F89FB2-BF71-4FE4-A0C9-E6478E1A07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03F0FF74-2A95-4702-A170-365B194954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FA4A1548-62FE-4CD8-ABF0-320AEC831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10BF783C-FB72-4FB5-AF1F-F68A46CC50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ED826BBE-F290-4BCD-A50F-52123D4BA9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CD22B831-246C-4B2C-92C4-5A6158C08F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0FC02EBF-13A0-4298-B3BE-A4992DD24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995FD6F7-92B5-4EB1-93DC-56098F039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74CE4958-9995-47FB-9851-135E59A47D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1FF132B7-46D4-41A9-A159-96F4580E22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BF691FA2-1864-4BD7-BE6B-C073400165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CE38E2DC-930F-40A6-B27F-A48E5DB42D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50230BB0-D245-4B9B-902E-89D609AAC7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029B2B3E-F729-4EA6-81D7-2FE43C1517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0F80DD81-4310-4789-A395-2721CE50F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989D5CBE-DF16-4FCC-A154-049D437C2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2F64EC2F-94DE-46C1-B92C-4FAD1D33FA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81BA23FA-D02E-480D-B154-3F7A1B814E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8E7CF447-E8F4-4BF6-BE2C-3E2ACC2BDB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1EABC2E1-313D-40E1-81F4-509C44B44C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8271C466-6C17-4155-AAD4-6E2BC57CAF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51459756-BF1E-4C34-9EF0-37AC51A995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11564FE8-105C-4EE6-9CCF-DE8C794A09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5E27B018-1200-4E0B-B00F-5225C2538F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4973C3C3-4174-4B7D-9726-7554CBE55B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97903891-18E1-446D-8031-539A122B5C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474B4A2E-EC6A-4B0C-9856-D62426C3E0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6820B3D4-5EB8-4029-B3B8-922163EAB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FB3F8850-9B2C-4CC7-8D8C-75E336B326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B2995670-9322-4B46-99CC-CBA9379CB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60CE5F5F-1C29-4208-A191-3CD17EAF72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708B2AAF-281E-4B3E-AEF3-2F7E96AD63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598F5964-1ABB-4428-9F8B-20DDCF366B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8F37657B-29E1-4AE3-A73B-30C5B8134D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7B5AE292-F40C-4F96-B9BA-5B08C8123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5B36A2B6-33E0-4429-BED7-58E2A4A0C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52D55253-3C34-4695-A4A4-FB14099879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9E99D1AB-3EEC-411A-875F-9D4F8105BF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15A9226C-8691-4F46-8AFB-A3147AAA5C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92B6AD44-C823-4EF5-A383-06363C25FA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2E2CE376-7FF1-4530-8C43-B834CF945D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7B679D0E-07C8-43B2-A472-7FD2940785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C8FC7F40-DB08-47B4-BE7A-291AAC1EF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FC185260-0E3E-40EB-89B9-B3534EE87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43E6D350-29DB-4A2A-8EEB-F9D261B407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40ABE1A4-6739-4EC3-853E-57EBAA30DB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B81AC111-131A-4D0B-9891-3936079002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93735765-DA69-4128-8D34-CE5AA64461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4BB41F7F-F08E-42B3-9A26-38CBAFA8F7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3C211206-B951-4CD7-8D4B-D4854A1FF8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1E083976-E2BB-477C-973F-CF72E93CC8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4F003162-FF37-4F1F-A524-B4DB7AD098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E2C6DDC2-5BF1-4DC2-BA5B-2D00B5E78D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85A89D62-BFFD-4F35-A479-EE484BB896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D417E097-32C8-4C2F-B16B-8B340BF20D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ED004B82-0787-464C-A3CB-87FE04D45A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0782531D-6131-4577-9EAD-AFAABFB970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407196BB-4566-481A-8F7D-92E53E31CC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923C10E9-CB99-4A1F-BF9A-F5889FE48D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3B441B47-1AAD-4D2D-84A4-C9735F7996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720CFA34-DF09-49C0-BB69-E2A7E3C9D5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8EA4EF00-1913-4A71-9DEE-645A5516C0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077D6E39-CF58-44C4-93B3-D6C1686AAA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3D87ACED-9561-46F0-8790-19B6985AAF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C42BA427-479C-4CE6-9E2C-5FE3972C85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350C2D7F-28FF-4D5A-83C4-C45FDA0298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50507717-A879-4227-9494-6F946B7DFF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51BBA06C-4E6A-445E-9F83-6E7A25F51F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315F30CB-F792-4F2F-A1C9-B969BDD0BF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DB927EF3-8E53-4914-B8DA-9359E524C1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C28E6632-F8FA-4CC5-9C62-ED11E07DA8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799A34B5-3A7E-4BF3-9205-47FCB5B21F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8D2D9ABF-F0D8-4D4B-8FF6-5B932C77EA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9395924C-F4CD-4113-BA4E-34B0BD47EF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D4534E86-E8C4-42BF-A822-30A2EEEC49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08D0EF7B-1347-4215-BBC5-CD58C27C93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F4829AF4-EE41-4D44-902C-32496DC17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310477A7-6150-425E-ADD4-79E21F512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33DB2741-B6B4-4C14-8406-05BCD906EB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13A0F7CC-E5C0-4E54-8394-35CD40E7DB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88A1B04E-8A67-4A08-A363-F8AF841FE7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FBD5941C-60DE-465D-BA46-758B7CA852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AEFF5F36-9E49-445B-B26C-110DF70ED4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219DAE59-C873-45AE-A2DB-AA4522755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A83A38C6-3AEA-454D-B903-E07F8457FC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0C3F57E5-AF53-4B41-A2B3-B0D894E22C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D7BD0FF4-83A7-4B60-999D-E83E45E35C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8EC183CC-9B71-4B29-BE19-13CC003E0C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8074C241-3B77-4010-A965-4D44296722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958C1A93-F110-43A2-9CB8-5C16ECC016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0E53156F-B63A-4EAE-9C9B-7CCE13C713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33F9EEA8-9AEE-4FED-AC14-871EA41A5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886E4A91-8C96-4E11-8592-8B3361A625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4D3A4CD6-EB34-49C9-81FD-A075CF7848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B3A79461-868E-4F21-9811-33D22DFE6A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572059BE-61CE-43B0-87FF-FA8A020CE9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32A15B2B-EDBB-4136-A169-06BE058001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B45A549C-A217-42C6-AA33-D16E5D9D6F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07909F3C-6BC0-40E8-9951-36AE54C8A2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27AA8101-0967-41CF-89FC-5C8F228E76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176F2FAA-145A-4713-B174-DD7E6A0DDE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A031214D-C275-490B-A21F-F00CAEDAE2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8B09F883-BA02-42B1-963C-111C9044C0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E23EB13F-D128-45FB-A0DF-A02A152C91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2241E6E7-14AD-45FF-A689-EB8B98F81D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466602F1-1615-4F92-A9D0-4928524CEA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D10721EF-E46A-4C70-8781-B148435947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B9919CA7-39DE-49B4-AF1F-E6C9C3E325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D81443E9-13F8-45FA-9DE6-964B28BA45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9BA2F798-8D7B-45B6-B23A-7AC9253853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3A5CB00A-498F-4D9E-986C-27E60CE834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12C2701B-19C7-40A7-935E-46CB040904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C0D3E90E-3776-401F-A4E7-BE8466619E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8838ED69-E980-426E-ACE6-96C64BCD0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8BC30723-ACE4-4542-A9B1-EA70ADD0D6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C5E0E625-CA6E-4321-8EF2-E2EF8240ED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984972AB-10DC-4E5E-937A-E985396510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41610D67-DBBE-44E7-BD69-2FF2DA107E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D16A40BB-DDF9-4D53-832D-55A3729DB2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2214B4F8-4260-4FBE-9763-67CDBC6D61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44466900-183A-4B4B-B3F7-99345219AA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56C0C6F7-1337-440B-9414-69B6BB784B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1F38F8C5-AFA9-42E8-8469-DF15B69114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10316076-CCC6-4EDF-A258-94608E4067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B3790640-506E-48E2-B2D1-CD4884816A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66BAD40C-440E-4E0C-B257-8CE7174759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EFCA2A47-C5A6-4966-ACF1-EB2059DEC3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1ED0F9E3-63C4-4383-A427-AA377AF525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8EEE340E-7100-45A2-962E-950B2FCB1E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7546228F-9DB3-482B-A928-A014BEE9FA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6A8AAC68-F3DA-4911-9101-BB2C9D3F9B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E51E98DE-F4FF-4E65-97FD-23D451F9BA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B690EDF0-E83A-4826-A6BF-0B6E75DB7B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EDFE329A-5F27-4B08-84D0-C8170AC779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B7DCE90C-78F9-443B-95A2-B655DBA922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57D962B6-E942-45CD-9CAC-DDF38FE82D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43A0B0A5-AFA5-4905-B570-78E3346432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F75BB28A-8A25-4A8B-A3BA-4C6DAB7917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58AB8882-4407-4EF1-8D52-E479A5B795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A88953AD-5C57-4D27-915F-7DE223B1E0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D7ADF828-340D-431D-8C4E-D45A41EEB1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E69B1B71-D3B5-4526-917E-2E3697EB67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F997A00B-FDF6-42A1-A03C-EA6251DF2B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4B48EE15-8BA5-476E-AFC4-D223C41E8E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E3CC05B3-913F-4EF2-A21D-7A337C2DA0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F469E9A0-66C8-4E1A-B18D-9C78A03F01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444C1620-837C-4008-8196-F820AED473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BAB435B4-95FF-4C8D-B266-FB3754F385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7075B3E3-D94B-44ED-BA43-546FA94708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FDBA6888-34DB-46F9-9E4E-5EA490325C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7A955BBF-4B19-422C-88AC-119CC99FC4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EFEB5052-7740-4776-BF13-4E4E91FB71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D01F2FDC-BD0B-4ABB-8EDF-637F15E788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1DA014C1-D81F-48A3-8C8C-2DF151E77C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08BEFA16-820F-4C29-BB75-7BF8584EAB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32B6B424-A1F3-4DF6-A6DD-94FAC835B5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B805F967-F8F3-4DCD-9AD3-0AAB17A076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91AF665C-2BD4-4CDE-8EC5-DAF2B89B16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8C473A5A-3359-450D-953F-38098486AD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D2D3D404-5529-4F4A-BD58-491FD202F2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AA159A3B-077E-44D0-8961-DE37F638F9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EEFAC7EA-11CD-4FB6-9828-ED404E47FB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B678C7BA-0202-4AE3-B406-60421D17DE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357A3221-A4D6-4132-98A0-7818C4DA41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DF0E7CA0-907D-42FB-8267-CB423B0895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64602BCA-E781-47F8-BD05-C6798059FF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8B8AD8D7-22A1-4F7B-B93C-33AF9BD326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24E42C74-BB3E-419C-80B7-BA87AD6DAD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563A75E9-D197-4C6C-A910-8756D837D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65534F1C-BD2D-4B24-AFCC-E9D03D57FA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F1E98C9B-334A-4A58-B2EB-AA04D94DF8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EF087515-0F7E-4304-A4C1-0CF4EB32EE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B64BAC64-8E1B-44FD-A27A-B7D7BC4D07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91FC0B58-6033-4669-90BD-35E6AC4409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670653D3-18C2-4EB7-9B03-B5C39AA94E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486789D3-10D5-4503-B2CB-3FF950B66A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A23724A5-1F37-415B-9A25-9DEF187E7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FD886AED-1531-4AA9-9FF6-4831482743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CD535C1C-385F-454D-B06B-84AAD5D4D7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608D7B38-9948-4156-8A19-1D9D30F303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89803E24-226B-40CD-8C65-7B1692E536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1E40B3F2-AC6C-48F2-8509-EEEA9F3C94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EDA907C3-541D-4AE4-AB99-1BDBB80571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0FEB31B6-25BC-455F-99BD-7FF29C06C9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9B97BB9B-F63C-45E5-A505-13656FC673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1E6D512F-D829-4765-9FA2-68A7678E44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FB29708C-5E55-417D-88E5-A440F1DAA4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F971F343-1AA0-4E21-A565-19582DFB81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E9DD2E78-5B1D-4ACA-B9F2-0D535496A1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64010B40-56A0-49DD-A688-ABDCBF6591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418207DC-9F84-4CD6-ACA3-2744708F1A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611CBA5D-F037-45E6-B4BC-540CB1CD06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96E09431-670D-4332-B1A6-56E3F27954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FF214A9E-283C-48F7-94A6-4E12B21D5C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97EA29C0-966F-427E-81C4-A1438C3887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965E130A-9F63-4695-82CF-79EA7CD2A1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D5AA5DB6-30DB-4517-A865-D090B96FDE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1CD8E3F2-77D5-4E43-8F10-62379B4873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2607CD9B-EF37-4CA1-B576-9439CA291C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362DC105-CDF5-4057-9CD3-3910CB560D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2A526831-C6C0-4FC3-B2DE-263070E6B2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FE8D8CBA-BFB4-404D-8625-458B3BCA1B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E9064359-1C9F-426C-B666-5122540EAF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7D400B65-42C4-4365-9155-967A543766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A6345B1D-AE1A-4FA7-954D-891AF76EF8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A7AD76B6-A82B-4986-8787-2AA6B54669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A2DE53A2-3992-4F8A-B8E7-1635DF4F46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10ACC094-DBFE-4873-9115-CA2A5B22A6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42EE065B-3D62-4CAD-8642-A3C0D21C8B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F4CC4C28-4591-4F9E-ACDD-F2259A33AF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939EA58A-421E-4190-A893-A79B2DAA56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117B85A2-6892-40C6-8482-FD7F6A6619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8DB7B955-445B-49E1-9402-6C828FA34A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0BAE0B80-3A3E-4BB1-B990-09EDC27436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AB8E4B09-B470-4335-A9BD-C618525075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90486B1F-C1B7-400F-AD73-FDB5099550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B8C38EFF-BAE1-4AAA-A113-C55BB28CB5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E8A82860-EC23-4F6A-B24D-49BC7B6D47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FE2FF7F2-5FE8-41B7-8FB6-4FC104FCAC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2B3AF058-1A18-42C6-9458-B6794B085D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F33A3CA3-11BD-4769-9D69-C66F2EC85C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20EFD19A-1F7F-4821-A93F-ED6352095A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042F2D55-7D81-41EC-9ABB-4E6106626C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DD9996D4-A214-4396-A757-2616DF6C09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E0936DA0-7673-4672-AB30-7EBA0B939F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D678175D-5BE0-464D-92BE-5D535D9138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D72E5D70-A5BE-45A9-A69C-1C2701EA72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AA2776BD-E28F-49FB-B7C8-07F5336F37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1A5A17F0-47A9-4A91-9917-32037B8EC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4B3209A0-6B7B-4BC6-8CC3-F09AB00415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CAD5B16D-A233-411C-8BBE-BEE4DDDCAF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3FABC9B4-7B40-4A1D-B7D3-DB2DC84981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54543601-7C5A-4C70-9A33-4384CBDAC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EC995463-91B1-42F0-A53C-7E07E28AA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D7054906-1311-40F9-AEC7-16665DB9A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66CACEFA-3C45-4191-9373-E1F0C461F0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924F780C-6214-412F-8D63-168EE01755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0A03361D-C1F2-4A23-BB5A-80E089D675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68088D98-3A5F-4E32-9E68-C84FFAD364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AE314124-6153-4D0F-8DDC-269B89409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AC051218-18FD-4A4B-A28C-339DB637D1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F75CA28F-C437-4453-889B-0DE18A8012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EEC99783-983E-4B68-914D-12432CFD30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61544639-5645-4C9E-A7F9-B9BEBE3F9A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AFADD38E-9DD0-40EF-9FE4-5D42C17FFA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D4D10837-0762-4837-B01E-B5C8038F27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7381BD7E-B380-49E8-8DBE-AF73C5FABA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F9428C09-081F-4C58-9BC6-978891C8D4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D3870D45-A274-4E24-B899-66B501056B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4FFEF3CD-F175-471D-A3D4-AB2C405E25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DA7582AF-9B8E-4EC7-87C8-F751FA552E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98B2FCCC-F3EC-41CF-954D-4661BB8573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5DB181F9-238C-4683-989D-45CE6D666F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618CB435-0CF2-4ABC-8895-B52943C8C0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FAD41204-F77C-4AB3-B0D2-5F713DE417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A6D57CA0-CBE9-4C5F-9EBA-2561A47796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FAA6DF9E-27E3-4702-9644-2D3D538AA4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81307F20-2438-401B-BFDC-0DA000077A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93C97F9D-24A7-46ED-8C94-B9DD9C8926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3EDEAAD4-F19C-4A99-AF82-6DDD5C020D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640BF8E9-4460-41C1-BA6E-E7CB0CDBDB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0D2444BC-C025-470B-B98D-5669E10016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1AD42D25-551B-4D43-8DD2-F8B313C0D2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28CB0686-5F06-439A-9DBA-675EE28C60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35E50498-D343-46A1-B754-237BBDD2B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144B6E25-22DB-4749-92BB-37BDAC8395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9BBDAD54-E3D5-43C6-9427-F2FF20368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E4EDBC32-3228-4D3A-9C83-BECB59BCDD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0CC72F8B-B66F-43EF-A669-7EF6BE8AD8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71FEA923-F191-48B3-AE6F-CC3F581E0E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1938DA1C-4DF0-480B-94AB-5252602DD1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07E74727-FCBB-4894-8A16-C610D29658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BB98CE0E-C204-4404-934D-4B22363839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02CB8006-0139-4008-B380-F22D85F953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8192316F-A37B-440E-B1BC-2255D563B3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69A14027-4971-42C7-A609-57303A8F2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6559E285-AE11-413E-90F5-9B90CD4873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A5BCCD90-CF90-4322-9545-88F2F207AE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55C5F04F-FAD3-4C94-BC66-9DE5D7D141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ED6E7C29-92EF-4B52-96C4-7C1334A24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4781C31C-43B3-419A-B337-CF5EF9F0FD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6AB1187F-FD18-4BE0-BF7B-1013B0835B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BFAC8CB7-1A67-437E-9228-190065A109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B97EC639-E1DA-417E-85C3-21C0AACFF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AD569F48-D5DA-4E61-A0E4-C868CDA96C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881C4DA1-EBCC-4EF3-8E94-C201A0D540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5A3E212D-F8E0-467B-A10C-E08F948FB3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D7827A2A-F515-4B76-B46E-7D97939A00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B3F3534E-CA48-4682-B7F1-076DFE19D6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6A301C4B-9E8B-444E-917F-6B6A9A8DAF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528F2DB7-9210-4EE2-8021-F0C5A8E7F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05691885-2FE2-469F-8AC9-818484B2F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05D80722-BB6C-4411-9308-3702EFB573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B5AFBCA2-E254-4861-A3D2-0FEFEE33D5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46170F42-8621-4C62-9A2E-A3DD3EAC6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FDFE15BC-B984-457A-B28F-CCA0233DA9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26EC15CE-B5C7-429E-849D-A528FFAC5F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5A5F68D9-50A9-4DE2-8D46-23729A72DB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4B601F95-0E12-43C7-BD0D-33AFF1B92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327EFE84-0F1F-43AD-A187-4D5E848F3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0A95C825-C881-4736-AD55-C4A88D45E0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EA741355-7AA3-4AF2-8F8A-F4A03F9647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5CC3045C-3801-4BC5-9F64-424B7DF082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4BE93022-E9D4-4B87-974A-95759CCBC1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ADAD6036-BEFB-40B4-8F8E-7A849909C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4D9DB307-705F-49F0-94F3-72BECB762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C5CE7B0B-723D-404B-A197-22D3104836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5AF4E433-3B56-4D90-8949-DFEFD52DBB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5984CF85-BFDC-4454-8DDA-C0472EBBE2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E0A56D8-8A27-4DA4-BD33-7DDCA25BA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C3EDC9E4-64E1-49E9-9E5B-4F8F45A98F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692EBD3C-BAEA-4689-82E4-2FD3A7F4E9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0640C2F4-A2B8-4DC3-825A-CFF3769D8F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1907D655-E4FF-4076-B8F2-F957FA02ED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D2EAD7C1-DE6C-49BF-AD7D-3DBB25F2FC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647C3B99-8C79-4A8B-9869-7DAEDCBC79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3C59F1EF-A46C-4068-B685-722426D987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1EA4D219-9C01-4AD9-8BA7-517E020005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6BC060D1-0765-45C7-AAEA-D56C9BDA5B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B0C4E62E-818B-4379-B1D6-849898906D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DA9D87B3-0275-4D92-9195-C740979A71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9DC17B56-F06D-4AEA-A31A-D348E52F1B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29B06C98-3457-4904-8E07-327743BDA3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AD38915F-4F3B-49F3-AD51-C336BFB029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11BC7527-503A-4505-AE3C-ADDBC3AE6C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E780C995-8A21-4360-A56B-DA796C67AC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5761762E-2AF1-407C-B051-DB76DA51C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07AE0FEF-A202-4616-841A-B24F170D3D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C1D0A673-1580-4C32-8982-F5428CEA6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62314BA6-9642-4410-ADED-6171440419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9DA7EB0A-13ED-4EF8-914B-9CA2CCB361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5B1C04B7-A3E4-4E95-BC0B-673AD21869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5BD561FC-819F-4CA8-B4BD-042FC80B0C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D2609634-FF0D-4B67-9736-840F1066DD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F2F69BE8-C36B-4794-8F36-C9824A31C8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65DAB067-AD47-4A77-A63C-C6FC0E823C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B6866211-827B-4ADD-8062-8BE73B588E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5F0D8688-2EE1-4E2C-9AA3-2B31249CD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65232883-3A27-40A9-A7A7-5770D27DE8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BB151642-E4C8-4547-8F18-FD595F821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2BDF8F2C-C2CE-467C-94F9-3181032B9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A3BE6D84-DF69-4B32-AFC2-40ACFECA9F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FE3D25AB-DD0A-47B0-9DE2-883DF7E845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559B5C53-DAE1-44D4-9E3A-4BEBAA35ED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5C823DC7-2E77-462E-83EB-BDD2B438B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FD92D898-CAC6-4D67-A570-2C495F741E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C5BCDF5F-A5E6-4AE2-B6D5-CA7FC005CA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BD1AAFF0-A9E9-4544-B9D0-81FF3ED28D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BED37125-53A5-45DD-906E-BD20E548B3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94D3AC99-8D58-484A-804B-8B40D24D64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AE444324-0C8D-41F1-B799-0C42536AAF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6EF2DB45-FE60-4FD0-BE74-69C3C296CB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17D88EE8-2F1E-484E-BF1C-48E95B74D4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DF4BFA36-BDBE-4CC0-B508-102350CD1B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456CE2A1-EC1D-49C5-944D-91B5C56F5E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D5478629-181E-44D4-B833-24472B64F7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20D88740-99BE-45EC-ABE8-AB6512F01E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5342D467-C030-4675-9803-154D290A5F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D3BE4E72-D6DA-4F5B-BD7D-5D83EFB96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2BA2D7FF-B294-4DCB-9700-9979EAB04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0F28D175-7A80-4036-AAB6-5A0022D24F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080D62F0-BE64-4DB6-9839-D74E774FD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82D80D99-EC6D-4065-9589-0175346A0C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73805C16-EE6F-421A-874B-206A6EFC50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21F75AC1-0EDF-4530-8EF9-DBB62B075E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187DB07D-A653-48FB-A3D9-A4913458C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65B6D909-D58A-4E18-9DFE-95BE1BED61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BCCA8F13-1979-4F88-A4BC-44DB874BED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F070CA7B-6BE5-440E-8284-329DD6A869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201D7CF8-4CE8-4C22-924F-7DC3B1FE28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F1B964B3-AE13-45DC-8767-9CE3E7060A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8867F1DC-1B10-47BD-B0CD-CF35AE7A02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007C8268-4AE0-452F-BEFF-D8A5C7C0DE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7D4C4E60-0E11-4CCB-AEEB-8449F78C3F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DD928617-EE9D-4925-BD6F-9F59038B56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16997FA2-A283-4665-B716-A92C18594D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688B6E79-886B-427D-B46C-70F7925670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D3433E9B-157F-4205-BB7F-3185C863FA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828B3F5D-27AB-46B8-A4FF-B7AFD698FD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EF884CCE-C885-44FF-8DD7-90F07AB17DC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BABE1AED-00A4-47D9-ABFF-38BA82CC67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003A2BAE-52B6-47D2-BFE8-9AB6FC4756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E72CAE85-97B7-4F0B-B8B5-9F208D403C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B235A4B5-2A2C-4DE7-B718-242EEBADBC6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C6C5721F-6252-4A4F-A030-893C99B12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4337DF0E-2A98-4886-B525-3CDF3DE0C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7C924524-FDE3-4A18-A257-64F2C278CE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B8C1DE4B-59BA-4D20-9CB7-4AACD6EBB3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52BD4915-6B27-4E9C-BD2F-85EEDF48D3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17BFC6B3-7D5C-4A19-A14D-6D38C5B4AC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DC619FCC-505F-42BF-B938-91913BF73C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FE3BB99C-6A44-42C1-ABEE-D1703B9A63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E8CB1295-A7D0-437C-A56E-A33A8E7030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8D70FC51-0DE4-4174-A7CA-ACAFC767B3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9E7D0CD3-59A9-4518-BE95-B166974079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A155B6A0-DC6F-4003-ACD8-C29830E39A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C8918B08-19A2-4096-93D8-F1607E2888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9FE50875-7019-4697-8AA0-8409389F23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B70F0B0B-04CC-4359-9DF1-D90C09080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FF8D779A-09D6-4CFE-8C2D-A120D781CA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47D8DF17-F944-4801-8BD0-BE81A8A5C4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8543790A-C888-4F42-9162-F7C3D4A3C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C4EC4227-BDC8-4A7E-A56F-C23EFF1098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3F7370F7-58DC-4A98-BB6B-F2F313E236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79D1267D-686E-4FCC-A01B-CF2045D586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ED648213-4226-4D3F-9F46-4547322EAD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AC478F2B-719D-46FA-ADF7-999CE6477C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ECEBFF45-08DB-416B-9252-878BD695B8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79E66A99-0CA9-4D55-91DA-4156FA7925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071BEFB8-7B18-4462-B663-DD827F3266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31B11596-8F20-4147-8C26-542F2BA005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464BF13C-B5BC-42EA-8031-9D97E75C73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6E0A1DA7-B905-4CCE-8E46-F0A1C407D5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5E1E123F-AA15-4C64-B0BD-18830044D2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B092BFC3-7798-40D5-9F9E-76AE3D760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A39B84BC-667B-4788-B0FF-70BD335296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8B3F2225-5E73-41EA-A5A9-2B2A43EEB7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644EC06D-6CD9-4905-8026-3F00E4FBBA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58975D90-AEA6-4BA6-A2D0-C36A677DE6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F43CC72C-0F57-4BBF-A63B-D8FB565872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6264EBAE-3C5C-46F9-ABE7-05461C7F39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9AB875DB-E655-4030-A36D-7851A6428D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54F9493D-748C-4086-B45B-3130132555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4733525A-17EF-4113-B51E-9BF57F31B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E9E29A76-B49F-4771-A203-596AB1A691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114C319A-9393-489D-9C72-9D51AF163A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0654CB45-EBC7-444D-AA9E-7847E1B5BE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E1BFB0F6-581C-4109-816B-48E7D0AA74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844604AB-7742-4D86-A42B-CEAB93DD18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103F2D85-BB2B-4ED2-B206-052777B3B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B8C6DC48-EED9-4936-BF6F-86F5B72E99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DF72C59B-2140-4CDF-8021-C63C164E94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20976DC6-D146-460F-B16D-30A525D011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55A84B74-8787-486C-8A39-7ACD0791B5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08A2F4A7-816E-4A8E-AF9D-A117628BDB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92D13AF5-7911-46C7-AABB-FD01365E1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6B235367-C61F-408F-9D1D-B662A446BB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CA27E046-6E13-4732-8313-8A638C975A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999D7294-970C-4605-B64A-C788D9A06B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DCE1B239-770F-4E90-A6F3-17283E34AA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442F2CD3-2A6B-4006-A65C-6BF5B64F6B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DC5EC68B-49C7-4BF0-A41B-3EC232F48C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938D5994-5EF1-4DD6-8B7D-B8AF50D100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A1678CD8-0E00-4A04-A019-AAE16E40B8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D588D3E2-1A3C-4A6D-97EF-CE80405BC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530FC033-F826-4487-8905-16A49C8023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7EE66870-4B3E-4D14-9E75-D2273C2E90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A322DB4E-B9FA-4F4F-BE40-0BED366EDE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EAD7A7C4-E377-422C-A008-3C1E788B73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EC8F9A70-1432-47B4-9F2E-BB06B6C994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82E047C2-89F7-4C7A-82EB-29E99EC48F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11555DB8-DBD2-483F-AE3D-7CC6AED8A7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DC3E7622-4A19-4CA2-BB9E-0E26835351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86722E4C-D77E-4197-8170-DC1116335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92CE024B-447C-424E-8241-2FC4491274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9BB53BC8-7EB3-4218-A3AD-0BE177B8FC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80942E65-BE7D-4CF1-95C3-C344CAA14F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AAC4CCAD-24E3-4492-A78E-29E851E5ED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C00AE986-86AD-45ED-B754-E5AE7CD0DC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2D834C13-F022-465F-A2C0-4ACC76FC50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58C75C8D-843E-4051-A1CB-38F6B60AEF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2F127242-E015-4D76-B159-155F86AD84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38D89F5D-B117-45E2-8BA6-5CE84DA3BF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722941B6-16B8-42FD-AEE7-92373C4C84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2ACE7444-877B-4F71-8267-D6BDAD8FC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2F8BAFAC-D9F4-4C64-8ED0-7D251D0FDD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111F3DBA-84F5-4A92-A45E-B687BEC7DE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0F6FCC31-81CF-4AA6-B3D3-018A64E549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149621DC-1921-4505-AD27-5EEF3D1E79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D12F5F66-06E6-43E5-B54A-D4240C888EA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A4A74BE0-2A79-40DD-A5C8-0A26168BC5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EA9DB93D-D8C0-417D-A25E-522C50E8B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FF404802-5D85-4A4A-B080-CE2BD3111F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BE4B66AD-5CA6-471B-B000-AF2743D1DD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17FF0782-3AD7-4258-97E8-65B36D103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C8BD3A11-CCDC-41BF-99E0-FCCEBE3CB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9B792DC1-659A-49AF-8F69-982EF2764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7742596A-4DCB-432C-B789-85E727B021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355DD168-2BF1-447C-8879-112C355378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E4157D05-2C10-4E74-A00C-3696150666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A117EE4E-7007-4AF4-901A-34C73A5A3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B7AE876C-F1F5-46E7-8701-8F0A12A0D1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4AF97DAF-EF74-4EEB-89F7-E60AE90B18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4EC7D379-17D5-4C79-9550-C33E42E9B3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EEB2DAFA-E7F1-4A19-933B-C6BD01FAA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8BEA606E-6ED8-47D8-A073-34F138E0A5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ED450F5A-6329-4627-82B5-6F63B26712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978AE1AD-67E6-4C55-9028-5F013815C8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4FC7FDF8-892E-4018-9538-ED9B5A30B6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707BB6B4-A7C0-4B2F-90B0-409103DC6C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458B3E31-83B9-48E6-BCEA-3E53A0DFBC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8C4076D5-ACEC-49D5-BA3B-9B26271838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78FF281C-B8AD-4B5D-8445-76833CCE00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D7069B2F-FBB6-4763-94D7-185C91CF5D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D60CE17E-6976-4984-BF30-22B91C8B7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3625368C-A883-479C-8C99-2EE827D015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8869A37C-8083-4493-A848-D52ECEC0DA51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B568EE08-679F-47A8-9EBA-1B1BEEF320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19C97A13-D11F-49D3-9424-FD8D82FCAB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D5598133-1BD3-4754-8B9F-FD4BF43072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E83C760F-73D9-4C45-B08F-96C107DD78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FEEE8995-8C16-49C9-8132-3FF1ACF4A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C4CC2244-DF55-4DBF-9EBC-199457C33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7556F63B-B947-4BEB-B77C-B6197AA826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B2B2A5A3-11B8-459E-A1EE-C48F0E1AD9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40D5720D-0AF0-4088-98FE-4ED089A988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36AC6D8B-FF4F-404F-BEDC-5122DE1CA3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37EC5B3F-CD4B-4CB1-8D11-F421A336E4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C083CD23-48EE-445E-BF4D-7989153F5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0462694F-3631-4E8B-B848-26E204F821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D4174180-78C2-4A83-93C4-8B738E9D5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7958772E-D8B4-4852-9205-1210329C36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51C36D66-997F-4E15-A52A-A14C17D628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79111D35-5570-4FF2-8223-7E6509D4BC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DF77CC06-9BD6-473A-BEFC-DE9F78BD00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DE4575AD-07C4-4D7A-9A42-DE7D05B7D9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46EFA8A2-2D15-4C5B-8592-C925104712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CA99D63E-BA28-404B-B07B-B6A60E4DF0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BE7550A7-55FF-4443-905B-1DA68B86F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868B4D4D-4656-46C7-A1F3-9EC8EDB363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6935263F-5D79-4B0C-8974-64A5511698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85E3DA52-5C6A-44F1-A0D5-56E53B6371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1A2B4B48-827E-456A-92B5-C9B89D439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56F97742-2B2A-4196-919C-387AB13B93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EF6F105E-90CF-49EA-A62E-45F4E35EA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0FFBE975-E2DB-44D4-9B93-7BADA575A0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A4FA131F-C69D-46F9-8441-5EDFC1A3D9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6A6E3B56-E15B-4486-9678-3BDBD99CA4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4757B2FF-2EE6-4BA3-902A-B0E981FA4E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8F59CF7C-5B33-4E22-9078-AD4DF510EE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FAD3387B-E88E-4162-AF0E-1B1B12A5DE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99272C3E-0361-49BF-8D61-EBC329FE4B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E1F261E0-19A0-4299-BD21-31C2033336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BF828465-0887-4112-A03B-E8390926AB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6A5D8416-E1A0-446D-B9CA-9C3F84C42D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B56FEB92-E19E-4129-AF4F-140B787E10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FEAA0B4F-E7A2-4DB4-AD48-80EBA4F2EA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260A0487-56D1-4AF0-A25E-BA32C61B81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1C06528E-A612-4957-9F28-F105729B3B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A5E4E995-E4A6-4AFA-ADBC-2F981C2FDB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74E7644E-3CFE-4489-A126-F2FF07966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48AC0425-FD13-4897-8670-1CCB94C46A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1967575D-292F-40B9-BCC4-BFB837DD74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7F4A3A43-B951-47AD-8726-D297B99601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6381E689-1BA9-49AB-ACE7-C390D1683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9A214279-1F19-41FA-A74F-00C0A5DE6C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C6032F48-0133-4203-B226-BDD80592B8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E89AF3FA-E4B3-4C9A-9553-52822F967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CEFEB1B9-EA8D-4ADE-B0DE-3516DAE383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A4B0EC2D-0AB7-45EC-9E0F-B6BF104D34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16C6C70B-3BB6-4A01-82DC-D4BECDD517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F1D2BC04-1D7E-4EEA-B9BC-9B99892672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DF38541C-2649-4B35-AAC1-AE6738C04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B0CF9B0A-0DBD-4557-861C-48AA5D0A74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7FF39BA5-BF5B-4346-8266-DFEDC1BDE3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F092C852-D3BE-419A-A711-CA56F42AB3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168BE0CC-5603-457D-872F-6E55F10FEB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AF5D11EE-4A23-4F15-B5BC-99CE11944F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05AE5C3E-9739-463D-9213-080141755F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0E86248A-4D20-4BC1-BCB8-AE86A458DB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FD1A8036-A80D-4DD0-89FB-21C78DCAD1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25348A05-5274-4F68-8867-7823A1FE7C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8F2F0FFE-C970-4614-B511-C0C0FA272F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50ED73B7-4B22-44CC-B465-79C0A501EF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F86D4DB5-7A3C-4C19-B588-20973A75D1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21035271-541A-43EF-8133-01CFC239B3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AC2C3B57-96A5-4B34-BDDB-470BBFDA1F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7A5C8087-7E53-4FE8-A59C-A27F761A25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93C30904-44A6-4195-873F-ABCE2EB0B8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229A6FC1-1EFF-4F8E-ACD9-30918DB575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EDBE7E01-9531-4CC8-9B4E-2CD5E8A328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8B4A0D81-4FE6-4953-84C2-0315B3A8A4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987959BB-86D6-4D0B-8DE9-2A2CD91D8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55E7F519-243B-40AC-ACEF-35D0E7F7E4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E1691CE5-015D-412B-A793-FD8E173B3B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9F5F8B3D-137D-45EE-B102-A7C4828D7F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15E400C4-AB3B-4EB4-916B-3E8106BBDB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6BC8C52B-B283-4F6A-A1C8-FD2CA387F2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B36A63D5-519E-4C01-8082-6D235AD13C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334D8675-C424-4E66-BA3D-87C9493BEE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E1B46A43-CAB5-407A-8EFC-58F4A27DEA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E32902AB-42C7-4E33-9206-620ADF3BDA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9460D161-484F-4053-A7F4-C55C6C7CD5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2DEAF223-2D2E-474C-925F-45B2AD3D98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55640469-D5D9-4A7F-B0FE-B0C91C8523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BA840C28-2569-44D9-866D-A32E1384B3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198A08A7-9AA0-4B67-AA42-EF0254665B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E196E67A-F757-4473-AF18-4B2BD42245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57902DC8-9743-49CC-94B9-9D5065922E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77C4F42C-D32E-4F9A-84FE-BA1EE2DAB9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246966EF-D687-4736-9F8A-49711C58F2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1AC6FBAA-51B6-47F1-9395-FF8B8C3806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4B610CA3-B462-4528-B716-1E7EC2618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45A2BEE3-AD67-4368-9B43-F16F5AEF0C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E88D42E0-D638-41A6-862A-2B90857F4B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E03F095A-0BD2-4572-AC19-07F2CE8C72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2FA29475-08A0-48A1-9EF8-F1038FD5FE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5252A49C-8E7C-4D82-A3B6-62E8CD6933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165A1854-94A4-4BB9-AA49-CA1262F04B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6769FFAD-F402-497A-A588-715CDFDDC2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C0B5A38F-8F4C-484A-9262-1E7B5E013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BCE354DF-2E9A-4242-8516-1E445DF869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6B099331-777F-4639-94F8-3F32B900C8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3457DFFB-395D-4EBC-9325-1DF1820A71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201B9566-2836-4F53-9C94-A7EE8F630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057B3969-BDC9-4D52-B140-D3C0FB4DD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B2498059-325E-4F61-9F4E-96B1F42CC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EB8D48E7-517C-4818-8C54-726958AC88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27636B9D-2E03-496E-A62E-EF67ED04E2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D7E08AFC-9D90-4B86-BE24-7831C96B4D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D95E2DC6-E643-4DB1-95B4-13FABEA8B7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B3896CFD-3A4A-4BB6-86AF-6E9E31FB45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BE2F15B1-E8A1-453D-A62F-AF043E93BF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F98011D9-1AEF-4802-B3A5-5B789C5C4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13781C05-1342-4B15-8E01-3704606DBA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52F0C5A5-4FBD-450C-8E60-36FF00E235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C28CEE24-8980-4284-9298-F136A749C5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E43A4DE2-6715-40EC-8317-1167954B7C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5705D88F-89C2-467F-A1EF-9A709D32A6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BBA727D2-DED8-42F9-9976-3D4D3D1E38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66DF61EC-728D-42D2-97E0-327FB15FFF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C5182345-8998-4173-A57F-97AC00B810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00D52A46-609C-4D38-8B3F-C535C7F4B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33E8A8E9-8C13-42DC-8127-0757939259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01AF2E49-8FA8-494F-BFA8-8A4C50FADF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94795BE3-2FB3-4F79-9024-50D02DE093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1A9E48B8-F311-49DC-8E0A-5A350C22EC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6C770744-E28D-4CD4-87CD-A043991B7F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B4A69107-2673-4E31-80E9-8846663CF3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A35AB622-C82E-430A-B5B4-EF254BB58F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27BA115E-40E6-4A73-A7C6-E44D9FF31E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01F575AE-01F7-4E4B-8770-43300A0A4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11C7F991-3060-4F11-B592-DDAB3CFB29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FC64BAF9-565A-4333-AE05-6C26694835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9AA0DAEA-75C6-4630-BEB6-609D6DA033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1E91BF22-45CE-40B5-956D-C341A05263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678AD4A9-32CA-4A20-BE50-36459990FF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97FF5BEC-7EE2-4E7E-BA5B-7FDE33C29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281E1BA4-4576-4CDB-8454-A775E92A4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191C9FDA-1D3A-4B24-A603-249D8F0A74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684809E2-F15B-4C7A-9C7F-550C669621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F09605D4-E48F-4CD8-A223-90DA976CBF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C0759C27-9104-489E-8C3A-D37774C5ED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6EF7BE44-AF94-4B1E-838C-37FB6E7311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2E3613C9-94DF-44E6-A7BC-5AE15CB150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D66F0CB2-9428-4C0B-A9D0-536FFCB52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E8D338D5-B803-4AD1-88BA-C32E58E56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5ECD344E-9E15-40DF-89A8-8B78E5FC76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FD0CBCAC-1567-4995-812E-27CB063941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6911CABE-9B73-4034-8D8B-7A3C1C49F0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7573686C-72B6-4FB1-997C-868DDEEEBC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AFFA6EFC-DD0E-4AC4-A8CA-5EE943AF84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488E9A0A-90E9-4C90-8271-A2D3FA4E13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56F52AE7-0F0A-4E84-8EAE-5481EA6647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0703F2DB-EB07-4186-9071-3DA0A84158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39935450-E031-4AA3-ADF0-14E786D16C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1F3B9CDA-28F7-4C77-9079-AAC42A2424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D762B43B-8CDB-4223-B09D-A8D7E54F1A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990CEA4A-5603-43FE-8BE9-6D06D1DF17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A5A6F0E7-3DF9-4808-BA0E-DA934F269D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CCE58B41-2CA5-41CD-8192-1B33D9EB46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07164F42-1169-49A9-B9A8-8D8DF8A5D6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1489F4A0-E0C2-4859-BD53-B71E7FF40C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F865B142-74EC-4EC7-81BE-FCB66A41F6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9B0B761F-7771-47DE-8EE7-84202C3CF5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8384DD0D-06D8-4C67-8EDE-D2E9B4E8A6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373D0941-2114-463F-B210-675AB6CF57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276FB2EE-EE20-42E7-A689-658EF2311D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89A4EB95-51CC-442A-A25C-ABFF9A9D0F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C2BC8557-798A-48B4-B926-1C9580FCB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12E185FA-E8F4-49C8-8DD0-53F565E4A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6023517D-4824-44D0-9E03-1AAAEC0D2F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9B86832D-22EB-400A-BE81-E0B8BB8A95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92C1954A-EB19-423B-A048-E3777557E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88F25957-5201-4229-A1A1-8227595B2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453351CC-418C-44D3-9DF1-1C924AD2F3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E83A51A0-2BD5-4C90-949F-7DF7224C2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89C4D100-5612-4852-960A-6EDF112894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3BF88564-1BDA-4732-8F65-64F7F35093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6068D830-7400-47DF-A713-D41142348B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202596B3-2BCD-4FB6-BCFA-FC0C214A1F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9BD5FCDF-9B16-406A-B874-B06E99476C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BE845AAE-EAE0-4747-8CBA-CB0CFAD53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87B453BE-5823-44B3-BC1F-2557CB5348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8A1A277D-7150-4CFB-990C-AC35BF4321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182E3C88-E474-4F73-A24B-17110BEB18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A579ED1D-3688-4ED9-A833-95A5BCA80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C0CCDB4F-904B-4212-A089-C5EF05C897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2D06DEEF-32AC-4B8F-B932-B4F8C70E9F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48BF4CF3-CB81-490A-AB4A-168BBA01EC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82A08694-024C-4E56-BC61-A5806E261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52CF34CC-558F-4F9E-B12A-BC91B4212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77394CD1-DA14-4E3A-963C-2EAD051A1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D860ED26-AA72-47EC-8E8D-E2FC052609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CFEC1C06-81F8-46CC-928C-A12C60E659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361B185C-A8DC-4B0C-8F11-6D97AC16D7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E411F1DD-F8BC-44D6-8BCE-48E86156A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0BB5F8F1-52B7-45EC-87AB-FC742005E1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6F31BAED-5970-4B01-9526-68EA6B4B3C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9D64662C-37CB-424A-BAE3-EB2DD75B8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172CCAC9-565B-4BB9-918E-87D1E7ECB9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255A0DB9-8CF9-47CE-BA2C-E7138DA8B0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E2E4EB13-92E1-4493-8224-C3C22BEF8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C2F8E262-0443-4E6E-BB61-80F10EBB57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BD0591E9-84B6-4079-B346-D02175D74B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33DDF41F-E9B5-45C0-9A6E-789C693C26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73ABD4BC-0DEF-4309-BABE-C49B91DA9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5CB06C7C-0002-4F5D-8B7B-972828454F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9263DF33-462C-4715-B2FE-E09D2CCA34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BC02FFC6-CEA7-49CE-8825-CA97661919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B05B310A-0184-491D-8024-7F0ABDD113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4FCD5FD9-1746-4CFE-A209-8870009E73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940289C3-F8DA-4DA6-997F-044BD49901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C0E3BBB3-3F01-44D6-812D-AA36740BD0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628B508F-48A6-44F3-A256-B2B8EAF206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0C0B146B-1C88-4C94-B4D7-115ACFE10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FAEA077F-F263-4B7D-B21A-D59F78B13E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96489031-BA69-4E88-8E82-54AE1EEABC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1845C0B5-40AD-403C-9A13-3F79322A19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71A30FC0-2CF8-4BC9-B73F-9D761A504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45606449-4F31-40AC-B606-8FF75197B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ADF3A701-B66E-4E04-986D-0E9166255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CA0ACD06-40A1-4B1E-88DC-83ED2314C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A69F049A-628A-4E60-BF31-C7214B5ED8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33622047-7802-444C-B085-448AEC0DD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5856AD0C-7A98-421C-B098-970F2BB602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EEECA59D-71F0-495F-B8A0-0187A634CB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32FAD3A3-07A6-44BC-A030-67B9EF30B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13C1532D-7128-41C5-8F00-B9AA79AB27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B6492FD1-261D-4D1F-A397-09B1AC7D2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6507A9BB-83A5-4D28-8DBC-5A8DA4F5EB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21C48654-D3EE-438E-BBF6-B9A5E0A2F8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64551FB7-0016-4342-9407-60F240DE46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030FAE86-4192-48FD-8D5D-5ACC9AC1DD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7F46B566-EA4B-4CED-B86A-D780E543E7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63FFA1B4-D3B2-4FFC-BBFA-3B0010B76C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BA51EBEA-3AB7-4061-B250-86E0EE8663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7207CEEC-8F14-4812-A451-AB68AFD224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8388521D-39EB-4F5E-BD9A-23FFF6299C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B5C55F51-178C-49B3-BA9E-DBE03913E4C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C59B9DF5-78F9-4F89-9985-B2E1378DCC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4016DE5F-0E8D-46D0-9D96-5851A56D13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D2710D37-9643-4EDD-B990-488197E190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AD12B881-896B-4921-B2C6-76116C9620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B5158553-68BE-4A62-9823-E4FFFB61CB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E1AB2B45-7EA1-4B56-9950-C6B24918A1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386F5FFE-8624-4D5F-8AFE-A3F2FE599E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E5A52DF8-A7C1-466F-95DF-E689D7DE2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5B00E417-5BDC-444F-A794-B5FF27D901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7EF503DE-AE94-4109-BBA8-2A2AC4CEFC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FC62BE05-6377-4BE1-854B-1177997C67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58F7711E-D2A4-43B6-8CF9-CDB0A72C73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DEFE3416-A3ED-43DB-B841-C025F2811B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AD15D1AA-8E05-4996-8FF1-B9FB178494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45D68561-E539-485A-9D9A-A62F0F3961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10706F02-0633-4172-ADA1-B54B6191A8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B8178E07-E149-4AAC-A1C6-823A50503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83F1F4EB-FA0E-4011-94F1-182EC48663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1AD37C19-9D94-40D9-A987-97421038E9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C7A89534-675F-455E-B59C-5D5B907E26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190E98C2-3FA0-423C-B558-83639A231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6636F854-8C8F-4F27-87E4-DDC8376C9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FA811A66-0300-47BC-B36C-AAAC3C035C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A8661559-9719-4EBD-BE31-0FA627D67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39080BF5-1B24-4A59-AFB1-AF6CD4783F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B66DE012-E3FD-44AB-B607-92896BAE5A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93272BA5-4A5E-4F06-B0D4-B0E676E2CA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D47FB51E-A33C-4AF7-9B26-D92C86CA57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D54EBCFA-B294-46B1-9E09-204646A634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0E5A01F6-BF9E-482D-B76F-5B7CD1E2E2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7499EA65-3001-42CE-B445-BFCE0563B0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C604768E-BD65-4DE7-9737-851C1CC9A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28EB321D-29EC-4FEE-9BD0-DCE81C790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56EA2B84-9A2D-403B-BC93-B96864D7A1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16DEE0B0-7435-49D5-A1EB-9EA38081F3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CFACD410-AA40-415D-91A6-AE92181E3D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F53F6A93-6D6D-41D1-A4DB-129C64D73D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34E29BDD-E041-4664-B6C9-9E76B36EE2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35767F84-E98A-4EF1-A5CC-B309881EC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CC250556-8272-40E5-9484-F426BA70C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47A979C6-C849-4ED6-9A1C-D5A66AB948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E22F96C4-BDDA-4EA7-9B72-4447FE21EF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46D202E5-E7AE-42B8-9D7C-BDDDACEF00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8C3B7173-E6CE-4497-9DA4-4E84D4F402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0FAEAD9D-D4D1-4FEA-BE52-6D8C085580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91FBE036-4E31-4111-9849-8E8E5B2C28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10B4B79F-8487-44C1-A637-BE34907734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70AE1218-0BAD-4195-B337-AB096DD0DA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7586246A-AA6A-475D-8B5E-C0BF31B5E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F4AB1920-5649-4479-B6F5-16F022859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1C838347-E5B1-49CC-84C1-5C23D4369B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E3C001B4-EF02-4473-90E4-9DF87CDA4C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AFD13BEA-6E8B-4375-892B-22180495A0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8A93E54F-7530-4F91-A23E-9BDF9556F9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A82E0453-D906-40FE-A96F-2E47AA1396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59BFB240-3651-4D54-ABEA-EF6FB46D4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E41A06DF-00C8-46A1-BB03-E535A47049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9D8DEE9A-2CC6-4CA0-8D83-3FCEE8FA5F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8B5DBA46-17BD-4634-9990-6E317B5995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E297268E-132D-4FAB-AAFF-FBB906C398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D76B13BA-90A1-43BD-9EF4-ED2B15C842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6EFBEE4A-339F-4E9F-A8D7-915BF41326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5F9377C7-B0B9-41BA-9374-A9DAE5E466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463F95B1-1840-441D-B0C8-8F1EC65904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46F4404F-5039-4E84-853B-32F540880C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BCBF05A6-C893-4960-B05A-9512AF0530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D49770CF-BC66-406E-A623-17F95AA9F5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2AA94FF0-3F08-4D2B-9A12-C495A5434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A8C1FE9B-F404-4836-80BD-5B0276F5F7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60D83465-CF80-45D5-BDAA-8654A240DC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5AACF2B0-FDD2-44D1-A868-5F63DC3F14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D347DEF9-69F1-43A7-8615-4342061EF4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9FB6C8C3-C2ED-4434-93BC-46938A6FDE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4D62DE75-74E6-45D1-8B33-2B8897A09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67008DF6-EF1F-42AA-A413-D254FE163B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5B4F5323-6066-4EBF-B773-887AE154D3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915DE008-FF28-484E-82CD-9C2DB9B160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C535A034-1BFE-427E-8F55-8FA2727EA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06CAE68A-7295-49E5-8B1E-060B4E45CD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109CFB6A-882B-47F9-99ED-948558E163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1B937A30-16AF-4A48-874B-73DE77BE8B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039D95B2-5E93-4B61-9426-C8398FFA27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765B1611-51FA-43EF-AEBA-AEF8DC28C1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98901685-5CB7-45DF-81D6-7BD3899FD3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9A0FC4AD-1877-4A29-8902-80E52EADE7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15DE81CC-4973-4946-B181-B273646D53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3BF577AC-33F0-438A-97E8-05862C09B5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DF481B75-273A-4A16-AEB3-761D999305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FF04B974-7275-45D9-95C2-3BE192CCB1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4671C564-4B72-47C4-8977-88DB891E4B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DE357537-A633-4882-AC67-7679B906A5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505FCD4F-1AC1-4BD4-B69E-3131A3A766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CA43E829-CA2E-4196-8307-7EF80630C8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D65294CD-DF57-45DD-BAFB-E86ECE2213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19834BE5-4C3B-44F4-8462-1A5F9188F8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DC97EE69-4F17-41E3-AF25-1EF9410578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4D6811DA-EA44-49D3-83A1-BB5E16CA6B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D0A39B53-D59C-496E-98E0-E149B5EE92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7C17629F-320F-4621-B106-5ABDD4371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073656A4-1EDB-4050-A65C-665EDCE537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544A01C5-A0C8-47FE-ADC3-C5F92D451C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2B5B11DA-28BD-46D7-A644-726F7C57FB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B5897889-2516-4A3C-8360-536215E92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505A8095-E6D4-4A43-80CA-305E25A508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6B480583-11BD-4E44-B394-3C501883B8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24F62A4C-FFB2-47DB-B1F4-167EFA6AEF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7B20F095-1430-424B-AB60-BF3B5F3FE2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ED84BD35-8C0F-4DE5-8696-025E779819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42E9CAA6-339A-408C-9CA3-86DC2EC58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1F7527DF-3722-4A5E-BD1A-693BAF8CB4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FC58C12B-A7FD-446E-86D9-CE60E11D4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08A81F49-FB28-4A1F-93CB-9AD048AD21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593C7FC7-20CA-4DCC-83EF-AEC35E6A74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A3D0AF6D-19A1-4F69-9C8E-532A4C6DA0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855E8F70-26A4-4D27-8206-5B0C4C3CC1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BD473C26-1173-4E47-9664-6FF1A03006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BF4D8F94-104F-4B61-BDF2-D487B54164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3059551B-193F-47FE-8BDC-E0EDA12F9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CE2D375D-90CB-4C33-9B68-431D8A696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8F30B9BE-6A39-44B4-9FCD-E5450651D0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C338CCC5-D754-4519-BCAD-BB428E4178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F5B98B58-1F9C-42C2-B385-036381AFF9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F2E7B6EC-FDCC-4F7C-9B70-3CD29E85A6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09F49E86-6320-4BD7-8761-6B6B1531E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F67D7701-6D9D-4CA7-9302-E4E6AAEAE7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26D8DB7B-6788-41E1-91B7-FBC97E39BD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56B44539-5D79-4D6B-91C4-137ED22D28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E8F9AC3D-C2C6-436B-BB81-427FBBA784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F9FD2A77-0259-490F-81AB-FCC4C8EC4B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689EF282-7E92-4F71-B53D-351A09ECCC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3BD476A2-C542-4755-9433-9ECDC21A4C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6C39E866-DAD1-4A68-AE01-8221765644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1CA25CEA-7897-4C49-97A5-D66920714D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C8DFD290-26BA-4930-9974-44D561B44B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F24D1BA6-7850-4B06-AD8B-91B113A727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3C0CCEF1-B059-4E13-9907-F46413D868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25D4180C-DE9A-471D-A4C1-1DBE8B8A5F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47BA0C67-3E2D-4E90-850E-FF54B76BB8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BC5567AE-CE43-45FA-B82F-CFA9A814F0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DAB111B8-6227-4BF1-8937-57AA8E65D9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00FB225F-2D0C-4F25-A0D6-F514AFBF54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C15345CC-2676-4942-AA9B-DF0A9DA367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19EBFE9F-F25A-40D2-B5A7-C1F21EFCFE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C6EB1BF7-821C-473D-9B6F-F531583A4F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1AC0760C-BD11-4A07-A375-B4828EC93B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1150B10C-7B4E-4380-B82D-32D9292BD0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BB62D39E-6781-4C13-B17C-18FC77852B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B8E952C4-0970-4520-9C48-29B33E9749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F8B49B5E-6F10-4D12-8A82-01AC676046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4D5381F4-8EEB-4022-AB01-9CCE6508A4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606DED6A-C957-477E-B1B5-21733A5AC0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56341D96-1B86-4ADA-AA5A-59CF714991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3E1E8951-EC19-4D7C-8377-837771B1BC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45D3A508-18B2-4B81-B67A-E267F53E11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AAE2039C-60DE-422C-B9E0-76D372D6D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69023230-576D-4E49-8EFB-4AD24AF78B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553A4EF6-B4DF-4C4E-AD72-57CB25DA72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E8F42EDA-AD16-4EA0-BE9F-D7EE19754F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E816DA99-5FBB-437B-924D-156CDA9B41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330E5677-4E10-42B9-A144-20D3369E57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51B9E8A8-2767-4E82-B153-3C5C8FAEBC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2CDBEF58-B893-42B2-AE7E-2F88595B41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EE8283FD-0FC3-41AF-92BB-0109DD711E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8BAE4C8B-938F-4C86-9465-9BA19DE5D8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158E03A8-BBEE-4D27-A280-6575F0E162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AFF53BFF-DDE9-45FF-B93D-6B043C5BD0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A358B0F2-6110-4ED3-901F-947A4D2B76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4E302C7C-A4ED-4184-A394-5FBDEEA66C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C0B80CDD-3D3E-483F-9F68-9CA7DF0110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37E77FAF-B619-426D-96F3-8698791891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9E5F2F91-7060-4703-ADAD-234F769BB1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FA8E976B-F9F5-4E07-84E5-A7DDF7DFAF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C55FCFE8-68D3-4933-A1F9-FCAF856405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6CFAFB12-3FD3-4AB5-90B2-8B27B88403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C7912862-0A50-4D10-B726-E8DA983D94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44FAC50C-149F-4F6E-89F6-36FCAE71A6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725E354D-92CF-4CFB-B9A1-526E89B33E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F8437B67-CA2A-4CCF-93E0-5A6BF23C97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D7C015F8-5490-42A7-84D3-27CAF909E4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91C0E422-8F85-4026-AEFA-46C6AAD65C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14A0EC20-42FF-461D-ABF0-C7CB71470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8A2390F3-5A33-4414-A052-A96861CD66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721CA041-8A09-4175-B576-F26944C2EE7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9AFD7BFE-8331-430A-B1AD-F7A9B5E24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3937592A-7DCF-4DE7-9FEB-97E010DBCA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B531C5FA-FA3E-4512-9A02-2D8F6B148C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240E9558-A200-4FF6-9B41-6B859C92C3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B5102382-DD2C-4262-866B-ADAF4068B1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7E0E0562-B0D1-40E2-A46A-C7A086157F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A471333F-3029-4869-AD88-033D9A4BDC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C11DE21D-BDD4-48D2-B47A-E67D9E3A79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879F3FFC-5C1D-4D79-AE5B-B6D776B7CE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73833A41-F106-4709-967C-9B3A5F9253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78564A8A-D14B-4931-8E9A-8744CD5712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172BED41-AB67-4C84-BFBC-497E2F707B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F2C5310C-A95B-43AC-B46C-F390CC881E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DFC7607B-03C1-4B97-9E21-B5FBBC49E6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0B778B47-F6D0-4779-87D0-56E37E60DA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400D3938-84F8-4A69-BC33-0C2C83AAAF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7BBDFFF9-2A51-4810-98E1-85E1966695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9476433C-4B6F-43D4-8E5F-B4CC294333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37199A5E-DC91-4FB3-B627-A0590BE960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793ADC60-1760-4212-BC40-79EB5B6122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79BE918E-28AA-4C54-8B41-C9E49528C2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3EE53DEC-823E-4149-9C7E-B2E25A05B2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E650B34C-5D0F-4DA3-89D5-D53D6AF5F5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40F52666-DE78-47D3-80A8-72F911CAF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9FFFAF1B-07B5-4C8F-9506-C662ACB1B6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486C331D-4299-4E69-AF37-2457738E0F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745393D0-6E67-4DC8-A83F-B40BDC33E5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883B3F04-3922-4D05-9E74-AE3A50D4A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AB3D7BF5-205F-43E7-9BBC-BDC80EB74E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C42CE65D-0223-407D-9AF2-299F99213E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5D277224-369B-4497-8841-4DF8EDC53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CEE7366B-31E5-4B0B-A12E-8E4FC1DAA6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85884A5E-3004-4018-B60B-0748F28C0B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2F57F276-A426-4463-8B39-74EB7D66FA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4AF37F97-83F7-4947-802C-A0675DDDC1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0864EF81-C223-4CB2-92E7-AE3689FFC0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528F9F5F-273C-4B1D-AC4E-5333073390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B2DA00DE-B116-4AA4-9C24-4778301D82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2C8C4F3E-209B-4534-BDD9-84BF499E1C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2CE3B8FF-868E-4D87-BEAC-15B5D28B9C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6C597A20-9E70-4E9F-8269-4C7CE9EE1C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4D484FA0-6E48-475E-92B8-7FA7473A93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66621922-2660-4FF8-B932-7B4D6CA72F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09B2ECCD-ABE9-430D-BFCA-9EF2500000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B77BD84E-6DBC-471B-9475-5D6791163E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DC8BFB29-9FD6-4BC3-8E90-79295ADE7B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FC25067E-D684-4EF1-BC88-FC0CA64808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5634FE4A-31F3-4093-AC53-DE8B1D2118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19942EA8-5BE9-4C0A-BC53-A25355685A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FB385504-1649-4CF2-AC5E-237A22A8D3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6A875BFB-EA9A-4242-9B6F-BD0D521B37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3E7D79AF-2903-44BB-ADAE-AF8D898783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1CD49320-BEE5-4DC0-8F93-4B3D8D5106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2857C0D3-679A-4135-818F-BCC36C3A74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F985780E-D666-4FB5-880E-5E37825E1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B364EFFE-5DA6-42D8-BC05-A6D56088B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F19C441A-1979-401C-9F7B-FFCD972454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2934162C-71A5-4AAB-B49F-66DE8BBEF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01127BBE-EE9B-4814-A1B9-7940FB732E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23470126-A407-4C00-9348-A644DB1A8B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C2832FFA-DD53-45F8-9418-FC1D6A6432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B60A08B3-75BB-40A8-AE73-5DE2EA5608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B5D8337E-865E-4EE1-AA6C-BEDCA1ED4E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870F36F7-DF9A-491A-B5F0-2573094571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0023D724-57E2-4C06-9593-C14AD2FC32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D218BDD9-FE1D-4ED9-BD77-1C15C04B1B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251FDD56-5A0D-4F21-8225-DE5D5F425B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1D4A402C-5A0B-4D93-BE0F-E0F15448C7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4E8D6B6F-8CE6-42F4-AA4C-4FA5E24F76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7768CE8C-FE30-4D2D-88FA-87CFC88FFE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639CDE58-CE48-4D12-9094-45210B1769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A2D1C432-B9FC-45D9-8E5B-0D37A7D2D6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87E8FBF9-57AE-4B6B-A181-8210F542E8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98AAF7CD-C50E-4CE1-A684-212E9C7D47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3EBBC42E-C0B1-42AE-82AF-C085CBA174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6AE3B93C-7EBC-448E-ACC0-319781AFC6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355C30A7-AAD0-4E49-AA97-EADFB3FE06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925B91D5-E71B-406C-877A-B53F4435C7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5A81810A-58EF-41FC-A79C-FC81114A5C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D633F3A6-8AAB-4AEB-86FD-DF1C6A59AB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1B700029-57C1-40D1-BA74-6211B00D54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4214CA53-F5DF-4B94-B678-E8541DBBEE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BEC64854-80BD-441D-B577-2D48B45428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7485DE6E-D0B5-43DE-A5D0-D16E983239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40176AC5-79CB-456B-B329-342687BC4F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71C1DF4F-C483-4C67-BFD6-9ABDA95A34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8EBBE3EA-D7B6-4EA2-B0D7-59681E089A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1478750D-D586-45FD-B4CE-106244B50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22E61F85-C3DE-404F-8A00-92F657399B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B2CF81D4-C1BC-45EB-84DC-2CD078B853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72470D16-6CFC-4F00-AD99-D1929D67E1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AB1367CA-1D64-4F3A-B810-4584CE0471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280105F6-C5F7-4ADB-BBD5-E9C6BC7B85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466DE858-404F-49AE-8DBD-6EEAD69579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224E0DC8-19BD-4665-AD32-74B1948233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3A5D1C62-5A4E-4ED7-907A-5C2428CFEE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06003CC3-3C65-4D11-8067-A429080029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1E87ABF8-B142-4C7A-84F0-380EF6E956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82B3E9E4-9A24-45E3-A893-835478963D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D09EBBC7-B6B2-4534-A341-AEED8E4E1C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7DA3FFB1-4165-463E-8B7E-9220561194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63ED34D3-35F2-4330-9032-F2F51ED691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07B7ADC4-4CCB-47F8-ACA8-C03EA5C6B4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91265EA3-F202-476C-8FD4-22A54F996F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3B0C87F8-39BE-4BAA-814F-CBC1266D72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9E7C134A-B19C-40D5-966B-D795171246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EC5BA481-221D-4695-9366-94D3C328C0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BB9CCFB7-02DC-4765-9ECE-68D669E22F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C5887055-D6A9-4619-8AA1-B9A206B3A7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C011AAE8-3BEB-4D75-AE1D-E57A25125F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92DB53BE-2D6A-417E-BF6F-F92ACB83CB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0DABCD5F-67C7-44B8-AEAD-25CEEDBC22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1C00B162-3295-491E-85EF-511889887C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14E2FA52-B8DD-4995-A77C-B61EEA1887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C586BBF4-FA60-4A97-A5AD-E3A46CF51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602CC068-E39B-46CA-9485-C553F303E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A11E3809-5BB1-410B-994B-4F36D8FB7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0D399B21-1EDA-4CC4-859E-751F0B8E06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22C74A2B-A89A-40ED-983D-361FC74033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52251039-0A58-4D5F-84E3-C65251C46E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C2C9792B-EA07-4C60-BDBA-4DE38A04D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53ECF4A1-5A72-4654-8BC3-044A2095C2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5F954C2A-091A-477C-845C-29E5CA63A9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6E3E098A-6C8F-473C-8829-8929AD4B9F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AFF66F90-F9B4-4B58-9BC5-B4BEC1358F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C7877347-DADD-4964-8E65-8600A1FBE8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22DE661D-F381-42B2-ADF4-6A46F51A3E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87691E3D-1865-4383-860C-DF5E5DF18D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1A797EB9-EDA1-4719-B439-9D763D8BE6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E904DD1D-B3CE-44E3-8827-33E32C2809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15459302-44D1-4A51-9FA4-9340E63C03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44D2925D-6DFC-460E-BE74-6A2F61AB9C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C125770D-C287-41F2-AAC5-C5359CF802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5E10D74F-4CFA-4263-BC65-9C1D7A82A4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B4D0813E-CF4F-417A-90EF-90C5952389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8B1AB876-1B77-4146-A5C3-DE8A7984CD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6C50A93F-3EA6-4EA6-BC96-5A650BB488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00017CA1-0127-4C9A-9DB9-D602E4FB57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8E10CB2F-A49C-4BD3-AD4C-459A5D9D35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2CE7C93F-702A-4043-A8A4-3C8E5D403B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0E27C001-8C42-4119-ADDF-3D6893A23A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79122E35-68D3-4A1C-B10D-E926E8EDE0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2DA50BD2-1B59-4426-8073-40478F383B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D3227FB0-4AAA-46DA-BBD4-4F20446F6B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52C8394B-C3D4-4AF8-AB2A-8A7C7FC785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6D274D7F-F23E-4DF0-BCAF-266B97247A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8A2AAA3B-E52C-4385-B6C0-8706F4FD44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57585458-1B5E-4157-9066-28A5B4692E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CC2060F7-F311-4319-9D97-BD5EAA6D87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4017A9F3-CFEF-49F2-B148-912BCF1CA0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7235881E-0928-4903-947E-F298546DF4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DB8DD0A1-61DF-49E4-AC06-DCAE876B3C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F92ACB8C-EFBF-49D1-9635-7E04C6E12B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88465CE1-97A6-4B6D-9316-D159DAC59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9C984472-543D-4813-9BB5-F49E393C31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C6FF464C-6DCB-4BF6-B83F-A841FEDF33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F78AB222-E1FB-4B42-BDCB-41D21E7EAE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BE81F707-3163-4EDA-BBC6-074829F18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49A45DCB-B948-4146-A5FA-C6A856531B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22DB23EB-4D9C-45C5-8F64-FD5753EAD7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56A0EE6D-166C-497A-A2DD-DB033A7D14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F291F048-40AA-4D7A-A302-7403ADC40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8DF686A8-1CEB-4315-A9BE-4292733B78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8BFFC172-6385-49D0-9D87-AA101C9E14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8B402929-128E-46A4-99CB-D7CFF51837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E1FCA7D5-6CAF-4A26-AA84-9CE0FAE9F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392EFAEB-C61D-4CA6-BE07-FEA28CCE45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ADC6015D-DF10-4BB7-867F-4047E3751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79A93CA4-A8B8-43E4-B817-CFFEF63FC0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9EA6B963-4769-4EDE-A17F-AA8AD0A5B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DEA4E40C-118F-4F38-AE81-4942286ECB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8735DD17-01EA-4F18-805D-F77C040D98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926D51EF-6FD8-408F-B759-3A492E955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B495A634-F1B8-4C0D-A241-9AA00AD8E0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AF7D37DD-99C9-4905-A679-DB4FE8E5FC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505CA32C-A30F-48AF-838F-1FB31E5762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B5D8D912-4580-4E6B-88E7-82E81309BD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0FB5D2B1-4DA4-441A-9596-92B077C852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2BF6EB86-BF8D-4A17-BF53-CBC57E2D6B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9D6A26E7-34FB-4546-8CE6-F3BA5E634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E68D46F1-86E9-4889-BA5C-137C2166B6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351A58B7-0F22-46DF-B80C-8A39E9709D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61AAC312-7E83-4EE2-8305-A46EF9878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0E398816-C435-4615-91F5-7EAF07FCC8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1DBB5AA6-0C49-4FEE-821D-517D5F2F8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8CDFBF5C-121C-4CB7-90A5-AEAC5A040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7B522921-85BB-49F0-8CA1-841102576E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5A4F833A-7437-4E02-B143-AEA3463F2D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68770C6E-A712-4E68-97FE-3BBF864D4F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0A661B86-272B-4525-85D9-881AF53666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660D5A13-9654-43BD-A05C-C185C456C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33441833-8FE2-47BD-A50D-2E38C4C288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3AC0E3D0-D543-4EDE-98E3-3CCCBA8AB2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9953713E-1CA2-4216-AEA6-517F5F2FB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5675A42A-2377-49D3-BADD-15E3ABF43A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ABB694F8-C4F3-4F25-8102-EC3007A369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81066695-4D7A-4E8F-9B17-7A27E51CF9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7838160B-68CE-42E0-B7E0-3F4F2732B2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C2FC6C20-2627-4CE9-9912-11C9215908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4C4CE347-1891-4926-814C-921623653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5C0F5144-4228-407D-8743-9DBF64F437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6D49D9D0-BD5F-4130-B7D9-8DB98D77F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D94AA235-2C69-470C-9FD2-5AFBBDDF1C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15850D5E-668A-4C42-819B-C8AE58E5DE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E8A0B796-44BD-40EE-858F-3393D75E27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528F70C1-6B76-4622-B443-EA278FE795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D34A7A74-D7A0-486E-A49D-139BCFE3B6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3F658054-17A9-4916-B5F7-B008C2E3B7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703DADF8-2E81-4086-AD46-0C169B3A6A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C6BB9B0C-37D4-40D3-971D-E651EC32D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21E4D0FF-15F8-4F37-9A81-F2FAC1A208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3E42E180-1C8D-40AE-B51A-6C828D9C38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D6B98C2A-595B-4D1E-BE25-5EA6315BDE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0B88C8BE-B822-4032-949C-79DD72414D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92AF2959-0160-4D7C-9945-1FB856DA40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771277A5-15FF-4517-BF51-B71113EA0B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E278BD78-BEA5-48C6-BB2F-F158A24F47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289463CC-781D-4234-B394-E82B8DD7C9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4E35AD06-A8E6-474E-9690-E3DE62467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038ACD6E-AABD-4D54-87BE-511D9C9549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B6F45F05-7099-4864-A01F-5AED1E2655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B2BB1B31-DCDC-4E78-94E3-74BDBF2DE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FE0EEFD0-06EE-4925-9641-37A762012B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32BA7E08-5BFC-4552-9F00-B364E34DDA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C55E4266-929D-4F5A-B943-C30390BAB6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40C62EA5-CFC9-4E0E-B47A-7F49603E7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359D7B9B-9424-48B7-83B2-83504E9B9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8DF45DF3-6977-4047-AC6A-BB114CE5B6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AA547550-7A95-4B17-B72C-B1BA1F3401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76193D1A-4A25-4B5E-A9D7-E0EFE4F608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F00BEE05-D26C-4752-8E8D-3D8AE0410F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F7AF1E23-541A-4DE0-97B0-B69A7EF44B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E8267005-C05C-4804-A259-99B42A8A20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3CF9CD3A-99E5-4DD0-B80B-DD9AA24F35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4A970A3D-DA38-4CAA-AA55-DA2F08EC2B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CE0AD405-A257-40DB-81E5-6C9EF21286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A4F0A7A8-0ABD-49F0-B0EB-B382347C32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1BB850A2-89A2-421E-899C-E6AB8604EA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64E21BCF-D921-43B4-8E0A-5010E71A4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B9153E6F-2732-4B23-BE37-D80ADA1684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E40DBA2D-2075-4E2B-BCF0-F0B6EDED28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E513C523-0D96-40A4-82FA-A42F562622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D336FA8C-7FCD-4A4E-A66E-9639C181DF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F34EDB36-E176-4EEB-BD40-BFEB782DCC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FFA526E7-74B4-44E9-8D02-798C7557D8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EA3388BB-FED5-4471-8F5F-4D83D7728B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34B7A60C-B478-4335-9ADB-AC9DF51B22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0933B267-73AB-495A-8523-8C5C8D32C1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58CFF93E-67B0-4FB0-B360-7DA730C4D2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52EF3AF6-9C0C-45A4-AB36-7C7B8ED05C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8EDD8EDA-9180-49B1-A7EA-317424D1B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3B2045CE-A743-4694-9AA5-BF304C056E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1544E28A-491B-410E-8625-C80D04B180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24054736-F2BA-47DD-896D-CD2DA05E4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BAB75F0B-F8A3-4769-8EBD-9875C40EDC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65255811-4823-4DED-BF87-ED8249F390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60FE1B5D-8AD8-404A-9073-D1C47DD539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FB92EA27-F364-441B-8DCD-276436DA69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6FA1603D-7297-4EDD-8DE6-DCA99D6B7D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E4EB19E9-15B0-41C6-81A7-67B39B55A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2CAF122E-75C7-4F00-A354-FC8C0B7928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100803E6-2B43-4082-B7AD-89FF0CCF77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51DABAA3-42B5-4A3E-87B1-A092C07229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500CD227-69BA-4EF0-8F07-BCE73550B0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BCED7407-EDA3-4C70-A9D7-4B5464719B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74F3C0AF-3378-4F32-B4AC-0E24F1255E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68B79D99-FCA0-4AAA-A433-8B668DABE0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2BCE449C-47B6-4E6E-969E-034ADB38D0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85E769E8-3C4D-429B-BCEB-AA9BE5EA9D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49BC5B9C-71DD-47F6-BDA1-CC3087F577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800EA78D-5335-402E-8F90-ABAD37BEDD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D39C69A5-35A1-48CB-BE2E-FD392D120E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C2775847-F975-4F22-8CC9-45E4B199C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0315DB12-96B5-42C0-89B9-54D57FC1EC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C38CC1FB-0A55-411F-92FB-93D413ACE9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D296E739-9262-422F-9543-93370FBDE5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3DAAA287-7B53-4E9E-9B67-CE222571F6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14178F3F-7742-4124-B1FE-7F22DE32E1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BEAD6EA3-A875-4A14-B514-E9D7AC804C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ED1499E1-54C7-406A-9D0B-2F602150D2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4AF49F7E-6068-4CDC-9851-D3E46C3F59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D595E301-73BD-423B-A28A-FBFF80A278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2DEC3F57-1631-4B31-8471-7260837188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90650FD2-EC12-42FE-90FD-ABF43B711D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3F13FCF9-AB11-483E-91AB-35A33D69B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042EEBDB-0C96-44C1-809E-4863379FF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16468A15-D43F-4393-9D39-F10AC53774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6ADFC083-1715-431C-9D2A-B8A713AED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46035803-AEB5-4EEC-B496-849E4E3BF0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5D2FE16A-F868-4ED6-BED8-E67C536961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1B0F266A-9BEE-49C5-A6CB-E6D3F09ED8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B2F704EE-1896-476F-8350-6BAC22AC46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CABF8EE7-C6AB-4DBA-A9CC-3DE0B5411D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E80D9325-9449-4C3D-9F6E-E6AF3BE14F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37B91D9D-AA2B-4125-9313-EAF66344F8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2CC59AB6-5A91-4626-91B2-8EB8CD2FCB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07526774-E82C-4157-8FD6-0EEFA4B957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2FBF9040-5680-4A74-9683-D0ABB752B2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F3F7A480-9D50-4FC4-913B-755C3868C3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53B2A064-A50E-46FF-BD7F-E91E840E8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71789850-2155-4F52-8692-63F0E2F9AD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98B08E9F-738A-4F9F-92B1-296A819BCD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7CA0FCF7-67EF-4198-A1A1-B79513A7F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22C063A0-E0E1-47D1-B6DA-F2CE72325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53F1B91B-2741-47CC-AA96-218FC55CF0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1A9A108-8B00-4CD2-8448-DBA0CF8A95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AD104016-76A9-46B4-B345-126CB6BBC1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6F85C71D-F0F6-4247-94C7-CA5A0804D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BAA84C64-9361-4E1A-B8E5-C63E1E3075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417A69C2-2959-488F-AC43-DE1739D0A1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3214B4C7-BB9E-4B31-8BC2-30E20BB424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F7E345F0-087F-4551-8043-FA8C5E99EA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BE914EAB-11D2-4EE2-9EAF-FA83261A15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5C38F801-2224-4534-A992-9FFC8C6024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B572E5AB-9C83-465E-B510-07A96CC5CD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C05FA99D-0BC1-4B88-842F-FA095BF960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69CB60AE-D29C-45B8-8AF0-E4088A7FD7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1EF96F23-5FBC-43FB-A4D9-59F02BFB5F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12E3EA23-9DB3-4CEB-99D4-B50538363C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93914854-0CDC-4FCA-81DA-516F964B2D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48FEBF04-27B6-431F-AA12-BC1405EE7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7A30F483-F3CB-4AD2-9A11-31E4C85DBA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53397C73-3CE5-4DB1-9C02-707FFF452C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933219D0-3D16-41F2-B063-F26F0CE2DF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07B4FC54-9225-45A3-A824-BAEDC91A42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0ADB2796-5F91-4906-986F-17B7147DAE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56193478-F3BB-424F-9EBC-6EBED0E70E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A8855713-0E76-4ACD-9A17-3F0B8D9F08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566E4C89-6F8D-4EE0-A26D-BE5FD0CC7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9C9A628A-68BC-4A9B-B0D8-57D4DF9674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915A856B-8424-4CFE-BE2C-D1F810D8CE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EC4EDA3E-21B2-4FAD-AC4D-4D357F67FB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8A8CB393-398A-4118-92B3-A175BBAB8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87F7EAD3-2C89-4AFD-906E-242E7EED6E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07FEF919-F00D-43AA-B3F7-39AFBF57D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82DD7AEF-9FF0-403B-9012-2EC962B9B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B11E920C-AE9F-4BDA-B0F6-438D75AB07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BCBBF164-8432-46B4-A0FC-D47E9C9742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652BC152-2C09-49AD-8B29-EA9FB5268C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FF9CD696-58CA-407A-92BD-186B5361B4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F68BCF20-CCB3-49F6-842D-A73097B1F5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C6685698-B921-48F8-A70F-CD3A220878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A7EB1C2F-FC5C-4477-B398-AD0D39A54A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D941D7CB-B857-4639-8584-1AE2B67BAE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6DF1FF4F-7AFC-4440-A0D9-0BAAA7A05D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631B3C3F-9C62-4C3C-B5CB-12DB8477C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CCD392D6-DDEA-4CA1-9A32-CE93A73159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4000C119-AEEC-4CBF-B666-1D2C434116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EE7BB969-0BE2-4B14-9189-FE22C8EFF6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92845732-213B-4719-80B2-A4A1B7EDA2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94EF9147-8225-4D31-BB70-3A8503F470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61D6AC2D-FC3A-4838-8036-2900F5D01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9DD7B67C-96F3-4A52-8553-066B481A4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6605EA9F-C2A2-43AA-94C3-F9D5B2D00F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A0B63A70-C741-49C0-82A1-C5BB7DCEB2A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A323BCFE-1090-47DB-916E-91EB2288BD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91F4F7DB-3C81-4772-BD6B-C740B02D2C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0FEA7297-44AE-4691-BEE7-70EDAA3155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9F3C0839-EC16-4187-93F3-0F1B2A2B62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9378F81D-A3FD-436C-A940-B9258473E2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C7A84BBC-1AD5-4BEC-9072-1A1B56D16C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6D8296E9-7456-4204-8FB9-21114C43CA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1CC718FF-E5CB-43ED-B2C2-CBE1A7C303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9777DB74-FB1B-46C7-9610-D0F465D107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27053528-0DEC-4444-B681-A6D6373BB6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B3C2AECF-9E5A-4EC7-93DA-1B64EF927F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773140D9-B577-4DE7-9802-8101B963A4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DB6243FF-74D5-44B7-84FD-C80B86794D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2465847F-5232-4ACC-AC94-C7B61F5ECE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47425158-4586-4010-B2E9-EECBFB2A5A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30AF61B2-F161-406A-AFB8-E6B6D5D473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7BDCCCF2-EAB4-4C50-99A0-0155CA205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89A6D384-9630-4CD2-A1D1-ABE89B467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1466A84F-CEE5-4996-A311-35D4182530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9F972F4E-E5B8-4020-ADD4-D1E9C26A29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98B45A6B-D7D6-4217-96FE-62154F925D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E1451477-CDBF-498A-BE9E-7DF7B468E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2E5DD818-CF29-4602-B146-E5AAB0A28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69B21705-F072-4472-A730-E61818C856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8E2FC506-90E7-4F15-99D8-C7EF52C0C2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C1EBD68C-EAAC-4C45-B03D-591974B506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419F6F81-2CDE-481E-8802-C76E216EE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31C6DAFF-CDA6-4E06-AF69-C648FB6C9D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2FD6C6EF-58A2-4B7C-9F88-4789E21E68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97972D51-0399-4A80-AD2C-EFADF44B1FB8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9E3879EF-81C1-4152-B177-285EE40CEC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EB7D2192-FBED-4B39-9A7D-B1FC099BD9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865F2664-F172-437F-8F4A-B00B6A70FF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2E32BB90-ECB9-4C2C-AA22-93F1D44007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69BAE3E1-CA6E-47CA-BDEA-583A0F950F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7466DF76-E89F-426E-B483-CC76E9A1B3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D6C89670-8F64-448E-B47D-0F4264C8C3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11D15E5F-BB91-492B-A5F1-7E333FCB14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99BA7C52-A63E-44BB-96FD-4CBBCFE6C0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0EBE63DE-0227-4702-9113-B8D96DFA2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1A29DB36-5AAF-416B-8FA7-2F4809C3A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D2B7A2A8-571F-4231-95A5-698DB8641A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B9D5E487-4A65-4A1B-A19C-BC71F253C3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3A92C5F1-1757-467B-A716-18EF4DDA1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349AE97F-937E-47A7-8086-6E759EFD1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33D24FA4-7A03-41A7-A782-9D9B9A503A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46323850-8143-42B6-A957-EF2796DDCB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EF36B3A1-EAB0-41BC-9DD8-85C490C538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F2314097-8053-4248-A064-0D2CAD318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D9304154-2800-41C7-9CFC-43E9869101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A6A8EA7C-683E-467F-BF7B-FB15AAE896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82614BE9-10FD-4CDA-9884-BFC544637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07F58EBF-BF14-4619-BA68-5D219095B1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BF06F71D-B976-48D1-9827-7EABC90636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00E898BF-E906-4D99-BD02-DA048EECFE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BD304329-8B1D-4108-A0E1-371397690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CE20A6D8-BC29-47E6-A689-6714D8DD4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13EE2F67-B955-4FF3-A1DC-E7E842BC2A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4CD48AAF-1B8E-4FB5-B447-9F89111C1B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3EF0C1B9-392F-4BE3-906E-3F17AE3C33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70A86EA1-CAB3-4D97-8A23-1919B4C56F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1C009BC9-598D-4649-9126-3684003CE7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B1BCD63C-DA0E-4A11-AB9C-3524CB2A28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CBB809AF-2551-40D7-8079-9DF88C8733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A856AAF3-ABA6-4534-89D2-E42EF9A2E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265C0986-C58E-4AC0-B3D0-1F5380EBA6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77F91E78-2A33-422C-922E-AA5D903955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79BA5520-95E5-48E1-98E1-607E36CEFB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ADAEB672-E2E2-461B-8EFE-08332B9CF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5EAD5225-5380-49BF-A2F9-F8CB9626E1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C57B1130-C346-4AB7-B58A-FFC6829191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8D08EB42-135D-46B3-80C4-3DAFA687AF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5641F9F7-8ACC-4082-9BCD-AEF2C74750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30C7F683-1BA8-4352-9710-6BE3AA67E3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6B40B6DD-E2F8-474E-952A-DA5EA9020C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25D6444A-46DF-45C0-A2A8-0E1FFFE2E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FB87C77A-7D09-4C97-925A-564BB0EA50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F4E7D560-0A05-4808-AA70-03A54F715F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5A9E6447-93E1-477D-93A0-486831DCE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84251ED4-F2C5-43B1-A99B-FA273D9CF3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61F804FD-7D5E-496E-B124-23F0A950CB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BCA0DEEE-C516-4151-B075-3A325843A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85BBCE30-1A9D-4E5F-8913-C2F645F1A7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0BF82F73-2661-4611-8C89-DFE76E19ED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CEBD79D3-8D02-4507-874A-D7E581A685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D46E499A-CC7E-495C-8BFA-C9B2C88C24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AD122546-7576-44F1-8780-1F074C3BF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94EFFCE1-0DF9-40F2-8F61-048D04923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E9379EF6-6D17-4C16-830F-0CA53DF93C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4379C4A2-6439-466A-8115-F2FE2C19A1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A3C95798-14EF-4587-9D5C-AA3A040C88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03877CB3-D1C1-4519-8EF3-A3EED801A2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A4C3D919-A0AB-421D-983F-BC3CA65683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FE0EF0A2-85D1-47E9-B680-6105EDADDC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8BBBAC42-B2D4-423D-BD85-39D2386F2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FE2C6194-07D8-4F13-9B9D-4D539C245E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2DCDC28F-9349-4C1D-93CE-1A5F1DCC8E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64DB8346-C489-4CA0-AE2F-8DFD1ACA6F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B55254EF-2A5A-4AB1-A874-C68A32F092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9F20AF86-7664-4B8F-A864-3E901EC834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1E1632E5-FBEE-4BB3-9125-1970A54EC1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33F337EB-7B28-4E5B-976C-BC2DB3D0E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4BE3D3FF-FA61-4684-B61B-223DB20B4B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9625E9C9-0A7B-4B46-B098-92B03D607B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5A2CB0B6-908B-4CE7-97FB-EEF1A002BB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AF8F9215-EA9F-475F-9890-E88B92430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804657C3-58AD-4D38-8779-FAD88041C7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AB542860-630A-425B-873D-A637BAA870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F3A2211A-B20E-4711-9F51-26C48F24F7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8FFF8B58-7DCA-4200-A619-E28C5121C4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6EE83929-40E5-4F4F-89C5-8C5EA3D48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396D624F-D42F-421B-A9C7-7EE6E6E99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CE89AAB2-E1B3-4151-8C4B-1067CE24E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A24EE51A-65DA-490D-8DCE-107B76C05F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A58FCB04-B902-42AE-B918-E4C6DF10DD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F91CC334-6FAE-4D10-8DE1-222800C599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55E84787-D430-41BF-94C9-87B95F48EB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2B30D1E3-768E-475A-8E89-07A71B4A9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2A3CAF1C-9A15-4A63-BEE2-3F08FEF76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2740CD1B-97B1-469B-AE73-CD8D0EBCB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57C246EA-192A-4869-BE42-2C89ACA6DF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127D76F1-2393-4551-BAC4-FD7871FB4A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E104603B-9772-4AF5-87AA-5822695667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72DA4630-38AB-45A8-B07B-027DD2A837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7A45DE2E-C488-4527-8E6B-301B32EF78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87203BCE-ED3C-457F-8DA7-81121E86FC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B23D5F71-9DD7-4E7D-B8C0-425CF46199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02D940E3-F4FC-4F2E-B5F3-E47C6C2E27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9FEB3F78-9074-40D6-A0B4-A72DB2BD93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ADBF3604-103F-4373-91DA-21A5271CCF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DFF0495B-5CCD-42DF-B8CD-BA57213F7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A6201925-D99B-411E-9013-4367FED19B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BF870B11-4E0E-4AC8-9F1C-EF89EB6362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2BB2B960-FA18-401A-AF43-A6A82B2751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1035FAF1-6536-4496-A9B6-B01BB182EC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488BB27E-9027-423B-A073-241118B551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05686FC7-2931-4BAE-AFD1-B691CE095A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0285B82A-DC5E-4FC4-A585-786A7A1A1F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8CB3F602-9552-44F0-8DD4-FC3C1B35D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E8BFE8FE-03F3-45A0-853C-497768C1E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8FC6C75D-C7D1-46FD-A929-D146286F26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CED55012-306C-4795-8B06-A10B54BE1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C54E6C22-88BC-4DD6-BC00-61629DE8E4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679C06B8-CD6E-49B5-86DB-C1F32BAE09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7BB913FE-09F1-475A-89AF-7ADD6AE52C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775E27B6-3AB4-4931-A826-4FCA4B8523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C3CF1EC8-EA18-4DC1-9931-85AFBCA105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2684C6D0-481D-4DAE-B376-50BBFD0CF2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FD68C4D6-3BF0-4B85-9A68-9BD3601F9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181610F1-CFA9-406B-BA28-977E8FF2B8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7FD03E04-18A7-4DF2-BC6C-5B756F2979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AD29D4A0-CCBF-482F-A0C3-2DAE9F7221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2C533C42-6A84-48CF-B284-6B036E89B6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39697B62-EFD1-4275-88DD-1059D6B9AF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1DC1EC20-70EB-41E9-9986-7B831D6C0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E796BF3E-E56D-4F35-A39B-69C9F001E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5BECAAAA-0557-4A2E-85D4-2F753870E0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BDED0A9C-2A49-4D4C-B36B-DC64F11790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682A4137-AB72-4C82-89AE-3002975DBA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853308DE-E93E-420E-B99F-8DC502D709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0F00F06A-F2A5-43AC-A542-06710DDA56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AA8C9343-4F35-4C6B-8330-C5D2ED16D5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0F8F1DAF-5370-4E8E-8B3C-E989214507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8514FB4F-EC34-448E-B1FC-FC660480C4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D3156791-9742-4648-BA33-93E92CCB4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7D9834A1-E8F3-4C2D-9DEF-C26FA8442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17F22385-7F17-4385-9AE2-29CDBD4200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3A8F14C5-FAB1-4CE1-BCC2-5D6190471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31147D45-8247-47BF-9936-0A2B03735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F8D9FBA9-D2FC-4F5D-9AE2-E445624D30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760A4588-3C60-420D-AD4C-625A248F3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6A22CBA6-4FCC-4CF0-83D7-E3CB4A644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6E83665A-6951-4C65-8D97-FCD38B8A25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CBAACAFB-CC5B-4691-9367-C74BB383F3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09E3884E-6DAA-4863-B153-B89C6DDABE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B42D4637-F0EF-4B1A-A751-4AACB6A3F1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B933BBCA-790E-4A92-90AA-063CC6AF8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E7C9415B-CB15-4D26-AB60-C55B9EA03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C7E81324-BFB6-49B5-AF9F-F7F944E52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4701FB68-8C8C-4582-917C-450FB8AEF5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0872E724-50E5-4ECB-8635-A2B4431729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E35DF06F-EB65-415F-8B7E-795E6A775E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6EB8F6BA-20D7-4AFF-8357-5186B3C80F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DEBAA9A0-3AE9-4075-BCAA-3A07420DC1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66A874BA-CB88-4CC0-B092-5F110E8A55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838B9627-5FB1-482F-BF73-32AD24BE7B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BABD8B49-72C2-4FC9-AAF0-984EC21B65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5E37E662-2FA5-4978-A531-A9F6F75415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D8BDC503-4B08-4308-9C3B-D0478092A1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29DA9C87-F34A-4E58-B2F0-38A38A3B2E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064D8E78-1814-4810-A073-0A428228F0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8019B7F9-F715-4B20-A66E-AF64F7B7C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2A38A4FE-FBCD-41CD-A8B5-8885F70A9D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BFB201A5-A121-431F-80FC-9ABFCCB46C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6ED31F79-5D14-4AD3-A18C-FFB4CF3C6F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8580BB4E-0DB8-4B4A-87A2-629F358CC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52071FCB-16A6-42DD-ABDD-229FDE0F27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56160FC4-98CE-4C9F-9226-5B8A08531D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DDC79549-4F31-4C23-B9D4-B4C327FC08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A97A8EAD-FE6C-4B25-86E4-FDC8903A5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A4D058B4-46CB-4704-BBED-DA0F6BA696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945619A0-3C09-4C55-BF98-D98A66E3A8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980F3961-8896-4BE8-9BA1-50DFB3A2A5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185486C2-5ACC-43AC-9EFD-46936A76BA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965824EC-CB7F-4E7A-8F01-B77739B5BE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D1C8F38E-29B2-47FC-A6E4-BB44F93C83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49E15959-7144-48DE-B0B5-8ED7E86848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E63A4E95-B7DB-49AF-B39A-1C9ED9C378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01F643DD-3634-4A46-B162-E26D7BF8DD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B065CFD8-37C7-4B1B-A587-7AD8B0ADE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AFB37CF8-CC31-4063-9A37-1B88F0479F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86B4BF95-0B81-4A02-957D-0FE37C3B1D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5C0F6DDF-9007-4DA8-9774-8511BEBD83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C68DB0EC-C4C9-4461-9171-EED5283ECF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52D77518-3AE2-4D8C-85D2-984F2BF89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A469F9AA-6345-4CF6-9178-0893F83AA7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0FB5B47B-9087-46E9-821A-6B0FE4C526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9312BE27-5DBE-44BA-ABA3-78950E17D5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7EE43173-60BF-461B-95A8-34C59751E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3D11D087-0D97-4D36-A0AB-26510DA2F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9D38F375-AAF1-4443-A90C-AB87E1867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B5608887-C0D6-43D7-A827-C36E96A6C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DA3C4A9A-2E2D-4C1B-B8FE-2ED144C97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54C5C952-FB52-42B5-9F31-5371621B3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2AE05272-5E18-418F-9559-D4CEB7ADE5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125BD26A-51DA-4C92-8D1D-A9ACB13E0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80CFB371-0AB0-4CB8-A488-CEFD0F7F86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AC8C9CFD-5F56-4E3F-801F-CADD4D7FD1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1EC22556-0FA9-489F-81BE-A6A3A53C87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6C87A518-70EE-4D8A-B04A-48BDE06BD7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CF58E678-605E-4CFE-89CA-811214ED3F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D6B43722-FE88-4CFA-83F1-F8025B723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21AB6595-A8FE-46FD-8E15-0CC65F18D6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A609057F-3C05-45D5-86FC-681D54BA60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3E740213-384E-4987-97D7-F93E92F2CA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C3880A00-86A3-4E5A-9736-C4895E6AFE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3C199AD4-9A31-42DC-A42A-99F87A13E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D0D22F3F-41EC-4366-9944-E642FE8A2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88F75C2C-6244-44C5-9178-031693A6D5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EA895D79-A9D7-4CA6-8471-09B93BFF67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E4FC74CD-76FB-4D5B-97F0-DCC641179E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C588B745-22C4-4151-99A6-72A451F837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E05299AB-0686-4FC2-BBD8-BC7E8F96C0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4E1AC332-875C-40B7-88B7-24288B9D69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982BE527-7CE5-4986-8A46-7D6C566BFC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57BC7561-3EC5-41F4-BDD9-E6C2348ADC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FC82546C-B01B-4A8E-A80A-D1E0110D75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B8D2D62F-E8B8-4F6E-8019-4F8C4158A9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672CACEF-C0B6-482E-A11E-F3DDBF92D8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D2A50292-43BE-4E56-ABD7-50DB964214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8D78610A-7713-44DB-8C51-2C09B6682C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42E4A36E-3928-4CC6-9E70-9C6B12AB77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79E44F60-52B9-4B15-8F53-EC099E7CE1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AFF09A01-68A4-460E-98E0-310B6121BE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F1781972-4111-40F3-A5EA-7A48F2951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40CB486B-9F81-43FE-BC94-1A98E8BC1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50A32A29-F2C7-4CEC-A6C4-F54DC12C0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802A8446-7962-438B-96D1-7755332249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45C55DEC-0F65-424C-AB25-95C376962A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8234E0DF-5F19-429C-B881-437FFD9D89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B53EB94A-8AF2-4459-BE5B-C4F39EF80D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CEFC7ACB-137E-4099-87F6-F920E3190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D0A29707-22F3-4A7C-A289-E65E7E6A0F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981F865C-C264-459D-9512-5F1F59282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20A0CCD7-C1C5-4F63-880C-D92FACB4D9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9969EF8B-269C-4E5C-95E1-91A2EEF0A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9ACFB0AF-1489-47A3-801B-E9ABF1CB8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DB72E45E-FE7A-4839-8E2A-D75693C5BF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60BF05DF-7215-42C6-82B4-C43FA88E52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A733D482-3E9C-4B47-8E3B-5782ABDD46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10C09FF0-39C0-45A5-8216-C5A74A864E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303FE61B-2E69-471D-817D-3B94043E1A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325EDE5E-DA3A-499B-9EED-549BD18661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99050998-B957-4C3A-94E8-9D78012304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B56B98E3-B2FF-4602-ACCE-32F3310E00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7B2E88D4-A2DA-4551-9754-7C2354B60A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2966BF50-75C9-4FBF-81F1-E247D292F7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A66A8664-6C97-43E5-91E5-BE1D7313D8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1874E8DD-0C7F-4566-B583-43F0455301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F1488CCB-6398-4525-804A-D45DF6405E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55486CA0-31FA-430D-9089-9CD1FB0C53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65C91BD0-39DC-4C97-85CA-5687B117C7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850C734D-832D-4022-A9BF-EB912B8EAE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0AEAF3FE-D344-463B-98D8-B9DD000FE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22FED683-27A9-4FC8-A96F-FEE4B49444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6AFEF676-1A35-4292-B820-CDA26BFE83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39A9F728-9A8C-477E-9C80-44E1C3E810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708EC0B3-99CE-4E0A-9EDD-C85D07AF6C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0AAB72C9-FA9A-4619-9714-64E6657EF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EE0FF1D4-C654-4D5C-A695-1A9429E923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307E9B86-8495-4E0A-8C99-864A66410F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655CC15E-3538-4739-A530-AEFEF0AB5E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F9EDE1BC-2CFA-48FD-BD48-1374EE48A6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1C951D88-A4C9-4FDB-B9D9-3005CAE562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58DDD04D-D227-408C-A145-FE2587E23E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037CBA85-BB6D-4078-AAE5-2FB84BA390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D2DC3469-117D-42AB-8360-6A324D7EA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F030B78B-46DF-4BF2-8725-F10F21A2C0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BF5F9DAC-D4F5-4394-B742-C623351F1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31228E29-2096-4AE0-9B50-E3DBD9A498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A4EA454E-553F-4931-9CBD-87CAB5058A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BD6C88DA-E52F-485D-A6CD-1F444C5F8A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12B83199-6C69-4AB1-9B77-E13651E98A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5ED6513D-FB5A-421D-B4FB-7A01E72DD0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0EEF9559-3546-495A-A24E-E3DA749350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CAC7AC0D-ED3C-4BC8-A6E3-C24FB6B1B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ACC05F62-D507-4E48-8869-27B4897E75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CB083335-7ABF-4A95-8A74-5863AF4787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CED83BBD-5653-43F8-856B-E749814EC7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BFE74AAD-55F9-4491-A8F0-54DD814162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061375BB-3B3A-4BE7-AB6F-0C2B19B4D1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3B547BF7-E1D2-45F9-A9F2-4B2650021B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B93C2D73-D275-45AD-BC6E-96B445E252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34929CF9-504D-465A-9315-44F750CE61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6B2DEE21-17B1-4B73-835D-A6F4473FF1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F4A96F4A-6E70-46E5-B4DC-3CF23156F3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77688313-66A5-498A-8A46-38FCF09289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6F1ED30D-17FF-4EAE-8610-141768C47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B5F2B23E-C513-4AB9-B1B8-F3E59DA234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B55CC74C-A48C-4A58-8B39-AE4F246D5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92850201-CDF0-4F10-A157-65B5399A2D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B6A1713B-3D33-4560-8DBA-7CAAD632B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9A30FA13-A2C6-4F69-BB17-3DBBF3FF0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CA9F5172-AB07-416C-87E0-232AB8108D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C4A3455F-9926-411B-AAA8-D8155DEADE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D6621762-FE68-4257-ACDE-9D499D53B1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DCA384EC-A144-41F7-B71C-26CFD1198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2DB11D60-FA54-4FDA-8E4A-9CCAB8D3D7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B1C90BD9-41A8-4C0F-A126-0DB8FF99FE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F7190667-4580-4FA3-9672-0D24E941E7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53E46B65-A8A9-4A84-AAAA-82F9022F99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A8DA9CEF-4420-4748-AEB5-F19B7F5383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E5EC911A-A0F4-4119-9C02-F91C24A61E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0C13E160-C2E2-4CEA-8F33-5C7F9C41E8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37B69B6E-3709-4534-8530-ECCAB58382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24BE6E11-DF00-41F4-97FA-0EBB0F9C33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9ACA1560-7D6E-441C-A4AE-CEE6A07C3C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1E0B2FB9-8A67-4701-B12A-CBC053DA08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EEA9D588-8E41-4A54-8342-82FA7FDD03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A039888F-2375-4274-9FAE-B81E5FDB51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3E6BC763-ECC1-4B30-B5E8-477E782F0E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590509FF-66FF-4792-BCED-6E017B07E4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C5E6A57C-119E-4241-BE0C-0DECDE4BDC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E775CBFF-F504-46B8-B77A-D27FBC888F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0BA38D75-A878-4164-917E-D288B7F414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0D599958-2C8E-4E4E-96D2-44F10CC99C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94E36400-54BC-4355-8464-5098C55A35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17E97014-FF71-42A8-9A94-221549E065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FB43FD1F-F1C6-4ACB-9826-D0DA86489C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1D9C78D0-DA1B-4EB1-95FA-29E1594789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11FB6C73-1CF7-4FB6-AC4F-C36CAFA562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043033C9-5416-40C2-AFB2-D7FB07C9B8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40F85369-017D-48C2-B40B-B49F826D77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E39D1A03-7C0E-4CA5-93EE-9D5FA17063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E9FF4266-43CA-4797-9949-0F8BA90FE2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A2D36444-E631-4FA0-AF77-5CAD53389D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6B47214F-E175-4F57-A67F-AB3471A11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41DC7727-625F-49CA-8BB4-A95F15C2E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8182F42F-9788-4200-B7FF-B54E41C356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E1DBF42A-C004-4F83-8DD3-D954E7C065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19B16EDA-49FD-4982-A5BE-7D50092EAE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91941FC6-0EB7-4A5A-98B6-D65083334C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7D46F9B3-6D32-43E8-9061-F217052EBB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51E091B5-D92A-4D38-86FA-A0909176F3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AD233D7B-10BE-4115-95F2-F9684051BE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D31720D0-8F6C-4104-A3C4-D38A3610E3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5EAE645C-DAC8-4D63-96F7-81FD7A6C49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B2FC38DA-D4FE-4107-BE01-0A3F96B322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4DD3AB69-B1DA-495C-ADF5-47B1CC8F6A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F96700CD-B5CD-4203-A1C9-1C4AB3E799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4A643F08-F5E3-4AC1-830C-42CB9EC3FA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DBF2770E-FC60-4D55-8B00-1B10E403C8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35B8622B-0C48-4E1B-8C99-70E0AC8413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F2BA1BBF-91F3-43B7-94CC-84BE10F9AC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AD281CA7-9226-4028-A60C-9F6484ADA6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762F6958-9275-4C29-A8F8-AA45516924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1E33E64D-731A-4C66-9B69-E345B2F44B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38FEE2FD-037C-4890-84E5-0458A81563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F5CD4800-C850-4F65-BBD6-6CFD8B0617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670673BB-BE17-41ED-9E35-1A1E4ECE62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D6EA95A7-0C8E-4EA2-B4F3-EDCB68B277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2ACA604C-F603-439B-8892-6C853BB478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3D6D4F13-5974-402D-B116-A6B22A3F56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DF93C176-E090-4C52-8B9F-1F77486092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F651F79C-1824-47BC-AA5A-CCE5454BBE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C1C79EEA-81A0-44AA-8BF8-77912F8FB4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C62F38E7-B29D-4A0D-93DC-7B21CB2E34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EA4D6F1B-4559-4E19-A5F2-5730FD9FDC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3403A288-A27A-4F57-8ECF-467C6EC92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95D502F4-8934-4BD4-A2AE-F5DA99204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A59CE0A4-96D0-4809-9979-DC9E138B6D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C15F2D1B-8B48-49BF-A4A3-008696701B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A97384D7-046B-4523-9D4C-25C6943F50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DF3F65EF-FD05-4DC1-9C64-F61B07AC30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176AF831-B5CB-4E84-897F-39196BEAF2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773CE941-BD0C-45FC-80AB-A1C141B9A5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5991F1B1-9418-405F-820C-0E436A3E0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A8B16A0D-5010-43C9-86E3-13B0B13610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A7937A27-563A-41D4-926A-81EECE5B99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B8214369-D608-4506-9F48-9C8BC2D966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B3671459-DDAC-4718-846C-E2FAD22722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5657B373-9ADE-47CE-A518-33F40565DB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778BDCA9-1D22-4FB7-B881-C8A7748A5F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BF4748DF-55BE-4DD3-8BAC-3AB13BF2C0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F4BAF0A9-94F4-4566-ABE4-9EEC8B4B0F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7F5848D1-21C1-408E-9A25-1B66D88BDC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09E5D4FB-15C4-4E9B-A5F6-66496B5C57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B8B0D100-F21E-42A2-A489-7A295DB7BC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B9CC26E7-20D3-47C6-94C5-0FF53D3870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FA77665A-A10C-4C82-8119-FCFB532C8E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6E1D878A-80FE-48F8-9AAC-DC63F708F8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A6217275-86A5-42BC-A765-76FF161668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F64F6029-2A9C-463D-9B7F-BB6C040AAE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8CD897F3-7811-4F0E-93C6-0F6001EBC2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2DE89D1B-27AD-43CB-A5C5-0CD2D7BF13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0C106EC2-BE87-4A97-BF87-7361E1F63F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3DEC3BAE-F0AB-4C94-9F91-477F749D7C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B69B98C1-14E0-49C2-B48A-3F63304BC7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AD769477-1987-4AEB-A893-D913CA128F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B9546AE8-6AD1-42AC-A7D6-A8EEE260E7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E0852F3B-73DD-40FB-8CA4-F83D107D6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A403A772-486A-4226-8815-9F35B9B64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AAA53CEE-C76A-442A-A9F7-6BFFA7349C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E45B015C-AD4D-4CF1-B70B-36E276D3DD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2718BD9C-72DB-466F-B18F-9A6344C12C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D5DD4B5F-D2FC-4BA1-BFD6-51CDDB3837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DA38675E-3DB9-4651-B358-E4781ACA8D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5F4174DB-1F99-410A-B1DC-04E145488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2E0D4A46-9438-46F5-B97D-E4CE792F17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B7872104-337B-4FAD-BA79-F034F2C576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8BE9FC07-17B6-4045-B767-A506ACDA20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FA408811-4869-41A6-9127-1ABB1CF1A7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253FA48D-1410-4F75-A77F-84759F1054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55FEBF96-A8F9-4923-8F43-762EBFBA3F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F470D4DE-D218-422A-89CB-3E33EB2044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666E0FCD-ADB1-46C9-8F25-AA5C9CAF0E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7EF55C10-21DF-407F-9C0C-9E17A8248E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D84BA4AA-01FE-4B6F-98B4-FBB109739F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0E5DF3E6-F09F-48A9-84CC-5B178A2AD0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4640B8F6-1858-4D9C-A9D0-0B2FDF8832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37EB8AD3-D913-4690-90FC-842EE7765F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C9AAF0C3-B034-4CD0-9CB6-6A94C4D3C7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3E10F470-16D8-412F-82C5-DA95880F17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FC5B3740-50FA-486B-98B5-7D2B7EFAEB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FBA7F049-6535-4302-97D1-B6B64D8B94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B9E56D64-BA8C-44AD-AF67-F0DAB85ECB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54D0F3C9-BEBD-45C1-93F5-4F4C8C6C87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09152D6C-451A-4174-8DC7-FCE4A3D17B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9F4A294E-1342-4EE6-975A-6DF32315CD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258AB3C4-F2DE-44ED-A342-D381EC8BC0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F239E13D-BE96-4296-8736-FE885234DE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13545457-3428-4226-975E-8851324F65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AE01232A-8694-406E-8944-6E868267D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50309091-0CB0-44BF-99D2-7C41767EF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872C957D-FD89-4309-ADEE-A0BB68E097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7505012F-86B7-4C17-8A3D-03E4A84D22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D5281435-CDEF-4966-8B6F-5F11DE8AE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72699A3B-2A03-48F4-9BEB-BEE4F37CB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A7CAF2A1-8CD8-493D-BF18-60748B07A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62C4AE4B-802C-4AB7-BE3C-1CCE5366A6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7BF87326-57D8-4FCC-93C5-762DAC86D4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EB94CCA5-5417-4165-AE2A-2F881A4A52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B0F1AEEE-D7CE-40D0-ABD9-5E9E4B0296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CAC77229-32CE-4D00-B085-C4FF378F42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820615A0-77D9-4694-9C3A-D5F33CEF1F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9A7D9B49-D60C-45A4-8A6F-0E6BDC682C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DC62DDCC-1302-4F2E-9CBC-616F78468B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84FBBA56-C042-415E-99C3-D4C0E3943B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808F1240-FA03-4BBF-A9FB-09E2902801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CDB5926E-427D-4D38-A002-756C53056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E477C5C7-7864-40A3-9567-C15C9EAFE5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99C5FAB9-7172-4C48-B81F-8276B89073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66874B84-44D2-4C29-A2A9-90517CC276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69CB42EE-59E8-48F0-BAD3-309AA45E7A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C8FE3708-C768-4766-8591-980C5ADF29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E76BDD16-9402-4EED-BC6D-0DA7A5CA4F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C52819EE-8A83-4F8E-894D-51711F4EF4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86D3186C-EB4A-4E3A-8F15-B293A9894F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9AAAA4BC-06FE-4D65-BE10-91343BAB7E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00AD727C-EB6E-4DFC-B5C7-CFB4EBAE2A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42695864-8EB7-4986-96F7-86C93D2CC8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4C38A522-E21D-4FB3-985D-6E2BCFE599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D0DC56DB-1FBA-4E49-BAC7-688DBED62B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4D975A84-2926-4120-AF34-AD5B0AF7B4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66081651-8B6E-456A-BC8F-3A1FCA12B6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1F7B754F-80C2-4CF3-9CDD-32A6BC6BD9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2FC6EFAA-5CD9-4318-B254-EE96EC5B85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5EDE8FFD-7864-473B-A31C-147271BDAE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BE65781E-DA79-4ADC-A5A1-92A6719213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5B308738-16B7-4E21-93BE-4C74623CA3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ED10A0C2-24C5-41EB-BA0B-AC35C1B534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21C24CC5-F38F-4DC1-8BBD-DF0A3473E3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1D4FCD31-3800-4086-9812-1AF02BB6CC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533B2ADA-B627-478F-A176-C9AF41BB53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4CD27E5C-7DBF-482B-A7E9-FA3B2BC8CB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009F6FB8-D29B-4BF9-A5DC-167ADBBF8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11AFF35C-47AB-4334-B82C-ABC8C44D82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397B27C7-BFCC-4EF3-95D4-D36A505EA7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7DF2BCA9-E08D-4661-B5C8-4B80B20618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6F0532CC-189D-480A-81CE-D17B25C049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98563990-8EAF-4DD4-AAAB-438BECEEA5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B86DCD99-3800-41FA-A9F9-C835F31FDF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9FA9BE99-10A5-4BAF-8BDD-87A0566431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225067BC-D097-4512-8EF8-1240B6D029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7BE35354-1F11-419B-984E-9E84A403D2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FA50DC54-4C7E-4575-8018-915153C69B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02DED2F9-BB65-4D5C-82E6-42FF55399E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85949CB9-CE4C-4CEF-AD50-43ADDECA57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2BC48A69-AE8F-4363-848B-85F3E53A26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60BC4779-54B1-4C4F-9F56-085FF7A885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08FBCB98-6EA7-4491-BEF5-9EBE0514E3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F8936529-2094-4246-867D-E1461D1E10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1D99A377-35D2-48C9-A31C-305E85C35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40514BF7-459C-45C6-871D-4C5B58022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C9186D16-87C1-43EA-A6DB-EF24B9B90D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21170FE2-9DA4-4D4A-9F46-9150A8EE38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C4CCD5D0-34A9-4B96-B5C9-9420CF89DE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DA419B81-75E4-49E5-9E17-8DABD057C2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B9ECED84-1F0A-4D73-ACAC-3E4C61C082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F35022E2-570F-4138-989B-D1C551910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CF210E52-A5D5-4968-BF21-3F4E28444E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F992AB7A-2FD6-4FC2-AD0C-EDBAF6FB67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A4A8AD76-BE01-4CFA-9601-F5A0500CE4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C5750AE2-2B25-4DC6-835A-F01FEE5265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9A6E3022-EEF9-47E0-8CD2-EE328B260D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F3979902-5321-4E32-95EF-7761BF9057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14D99A20-7A87-481C-8098-5B02CB6305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0CF56DCE-909D-445B-853A-9774CD2781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36A24323-BC60-4FD0-9838-87BFDC670A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912B83D1-7176-44FE-BBDA-3F9FD57BB1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BAB3948B-973D-4D6F-A5C8-0332A2202D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DE8A3233-5526-424D-9E7E-8D3E78423E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3DEB10B4-03CA-415A-98DA-94C1F7DF75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1B5D3DB6-C384-4EDF-B346-65F964D146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F3720EB6-0840-4F6B-8DDF-F3461B6B7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767C4A64-4C8C-4EA9-A173-2FCE3EA031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31DCC109-03FD-4931-91D7-2B71877F55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67AA2546-7612-41C9-8DD6-1009176FB1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7D42174E-96F8-4C5C-B4E9-5FCE59E5E9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0EB173AB-4EBF-49BC-A3F4-CA2483F57A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2B30FF97-A1E0-4E61-A482-359B0D620B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297D5F9E-E282-48A0-8E8E-235F8B7D0B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4D1BE35B-CF50-4532-BDD0-453633260E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E456C059-4ADE-469B-8090-8E16528513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2FB80475-8479-4DE3-8379-93B83D2A8B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BDB8C2B6-9FB4-4962-9383-02307F6B12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7EB428D0-E69F-43AA-86B2-9106186F01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B8BAD146-5CA9-48DE-903E-77DE0E63BC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CB57E9E0-5DA1-4630-9756-A25B960D93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4A7B7694-C547-4F6B-AF3D-B2AA197DD2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A7B422BE-0646-4BB9-8B62-DAC8B029EE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FA64C240-B654-486B-860D-84C148DC6E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23500248-D58D-4AF5-858A-F0AE7B9A4D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3CFA8B2E-B82D-4B57-B5F7-5A7B126201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3BF2C573-5422-4FAF-A08D-81C4BC4BF6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6C95CAE9-E5AD-4747-9814-0BAC1B76A7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EF59F596-D8A1-47E6-9570-1CB3B232B1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09FBF337-CDC4-409E-BFFD-7279DFD291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33154AEC-DCC1-4A9C-8954-78C1243596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03A0D65E-C1D0-403F-8E1F-EF80978AD6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0999D5E4-FB15-41B9-A3DD-195D3A3102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3CFC3780-9986-4F5C-9DCE-4B2B3A2804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DF515053-0CD4-4159-8313-E1840986FD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1145C872-8373-4F76-84C7-1EF10FC794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9E533A02-7418-4C60-A201-F5E422CEAF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E15FC886-6557-4FED-966C-F2935180D7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1C7E2707-F86F-4F1A-BE3F-4D22C8324F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EE751163-0D31-4593-830B-40A465CA83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EC101BFC-CC71-424C-A1EB-D621A74CF3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EAD34B0A-7856-4E22-AB8C-3B1075A833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EC6F7417-14CD-4C22-8F27-B8E101338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473C5C4C-128F-48F1-A914-6E777249C2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306E1D65-3AEC-4005-8497-129D6356E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BF7AFD27-8F54-4F64-9414-382E74325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8E42D78B-0AC9-44D9-8EEA-BCFCC4719D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CF7E1A90-2C84-43DC-94E1-B90B1E2E06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E240A13F-CA78-43C3-B8E1-6591C0378B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1331F450-3620-4986-90F5-4EFBFDC59F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4F51713C-F5F1-4AC3-8EF4-4A6EEDEC38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C8B9F6CC-E5F0-482F-96D1-6982E90AC8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BECB4216-8398-4A55-8B2D-84AD63E364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BA2B446B-A47B-4BC1-B265-F018ABC9C5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C0FB28DE-1097-455E-A0AD-AAE0BBADBA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71BDB7F4-448B-4A98-B8FA-F57BB70187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ED4C2B50-8A6D-4A8B-AA6C-C7C85A150F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28336F9E-ACB1-4912-9A1A-53DFD43DEB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F3C7FF4E-2495-4350-A4E4-62034600F9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2BAF0763-D40E-4392-9D31-1316D11A16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642CC920-68FE-4896-B610-34CFBA49FE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FC80883D-247A-4E68-84B2-599DBE9989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B068FB3B-4130-441E-A5E4-0C96202C5A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A637FA4C-9DAF-4360-86B0-E328D496CE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CEF2F10B-ED41-41B9-8A02-345D11347F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AA6A03E6-6EB1-4EDD-A2AF-ACF7EEDF0D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3787150F-782B-4F6F-BF78-A8C9DA21A9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1CE491CB-870A-425C-8C00-4EE5880A42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202F346C-75B7-4115-9052-1EAA395F9B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0099FAAF-57A9-492E-92B3-82102A3B4D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35E707D3-E3EE-4B43-B09F-CE6A903300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EF31E025-61DE-4790-90F4-F7003484FA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157A0D02-0A8C-43E2-B62B-AB9A72876B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8C946F7E-1D43-47D1-A6CE-4F62CC0640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951C453C-D417-435C-83CF-763D6E8802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83964AC7-0E83-4F05-A616-BF64C53A8C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45579740-0F34-4928-B208-53C8093010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C758DAB1-EC92-42A6-A883-E08BF3BFE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DBC53A83-2073-441D-A796-5158C0A52A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683A13D9-2E15-4F53-8A04-CF04DCA9FB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5A76022A-6356-4E68-ADA5-4B982F7199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8ECA5A49-C680-40C9-BFE0-600A603E40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F4E32545-D3AF-4AE3-B247-6A0BC302F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423B0FBC-8568-4539-92B1-55FDF3BB6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4969FFED-99D1-4AA3-BA02-BBA0BA62C6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EE164396-648A-4216-9728-CC564B1793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E1DDB5BB-D4B3-4603-AFE6-6058CDA849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C8FFCA0A-AA02-4C88-8CFD-904469B72F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F22387AC-5F26-4B6B-A11B-5A5745DDE5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DD3EAE0F-4048-4C5E-8732-E3DB776C29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09609D1D-CFA3-4F89-A63F-0ABD5B6201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D55B4C21-5858-45BE-82FA-5973B384C7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461DA8E0-6D61-47E3-88EF-B46CF3DDAB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D07018FB-8D26-4B44-BABB-9935AA30E4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1635C032-A525-44EB-AFFF-CC6173B21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75C79D0A-BC57-4924-8FEC-929BC56FD6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CD79A16B-5E42-42D1-949E-C5297DE3D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179C2C45-1E6C-494E-810B-C04DBA658B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D04FF26F-8A81-4A54-B11F-E751B32C8C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AA123820-D415-43B1-BA59-A31C25307B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C501D3DF-B4D3-42C5-8D1B-58AF151D64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6B3B5655-DB56-42BA-9E74-5499CE2B8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05751E34-E6CC-4CCD-83D2-0F85D42F14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0B3CED84-5B12-4BC1-A4F1-DB506BE6C3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5481C8AC-923A-4300-850D-5B0BF5D993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59D0F05B-2F78-4510-9373-2334458E4A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57C6AF5B-3365-4B4F-AAA0-95A99314D9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00BBED47-6814-4832-B480-1300427DE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1D92F9FB-8B32-4C2C-B8B6-1AEB0723E1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6F4CD7A6-66A0-44DA-A9CD-57C3D16669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52CE7EDA-BD13-43CF-8BBB-534F847212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0DC22768-CAF6-4331-A6D7-180ABB1B8E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7D87BCEA-AFFD-41A8-A5ED-E8D2E31E5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45FF57D5-8935-4F9C-AFDE-60537BA7A6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9D648C51-CFAF-46A1-A765-4B07FE2D3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36EC1063-969B-46F8-9CDF-4C2C60E1A4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FA139B7F-3095-4AA5-A5C3-7F58BAAFFF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3DE94A91-2DB7-4512-893C-0C71C260B5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52C29863-642B-4F6D-96AF-416531A01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5793CC3C-6A17-441F-AED3-0AE2AF3988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18A55FF5-292F-4D01-BD77-7CCF45021E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36CDF1D8-6613-427A-BB79-F5778EFB28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29B8E71E-5D2D-4587-8F30-C9FE03BA3A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D9B33502-AC8E-4E7E-9FD5-7DABBDDBB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485B4854-2DFA-45E3-BAC9-02DDAF6724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F129F88F-34D1-475A-958A-B26CD98FCB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173ED897-D151-426F-BB52-80BFD60253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4BA227AD-CA19-4434-9A9D-B573521C8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26F110FB-6911-43AE-9BFD-F49934D7F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F24A84F5-FC12-49AF-A1A3-245D632CBB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7EF5A77F-33E3-4D01-86CD-A122D12B33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53E7FD6B-DD1B-47B7-99BC-9F9923FDC0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F8E2238B-87B8-4357-8F61-F205C7BD40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DD6812E8-CD61-435F-BF27-F5911730F8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753B706E-2D78-4BFE-B06B-E83EC5A73C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2EDA056B-34BE-44D7-950E-8D55C36142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F8B54721-A805-4BB6-B66F-AC7E2CA66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5116973C-29CF-4951-B5D8-8502B6AA8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F1AB577A-157D-4421-86DD-64D86D1FB3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DE9886C4-67D2-4A9F-8EE8-F730EA77F1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FFA3CCB0-42F5-4B15-B433-A8ABA0C998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3C84C05E-06E9-4C74-9A2D-43A6B16FE6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52E725E1-2DEC-4989-9829-7B471A161F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AA7EA7B6-1CE7-4EA5-92B0-3AB593C88F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A938069D-9967-46CC-8818-77819BBE23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7A1A63B9-2E15-4546-A51F-316FE6C808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D727CB26-459E-42BB-A9E9-2BBDFF45FC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D7228CC1-F058-46BA-A49D-BA43B399D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6264FA09-038D-4328-9DEA-920A281429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233F1075-358A-428B-8E2D-931E689D75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12DC38D5-2E59-4D2A-9824-1CCDDB5C76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3A87EB1F-B994-4568-B145-C4DE07D4EC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2D9A0115-3C5C-45A3-90B4-3ACF401053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8F4A4EAF-CD9C-47AC-BA3C-39C858E15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3227C13D-A53A-492E-9CB7-0E46562CD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B6789FAE-3B67-4B16-91F0-F1C94CC58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66580291-6EAE-40FA-8360-2F0ADCF8F4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A968FD62-2018-45BA-B304-0DDA98745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1242373D-D2EB-4281-BF4E-0E2593B0A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8C2AE8C6-A48B-4708-BF5E-5B551AF533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6365BE35-196C-4F05-9296-7B00B46143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9B99C4D2-6CC7-4FE6-9EB4-86B835A51E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64177EE4-FC80-4BA0-B9C9-51E9739376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629CB4AE-2B3D-4F05-B586-6B23C7D8D1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315DDAE8-3BAF-46C8-91C9-06F9723F85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21DF49F5-3F24-4681-A8FD-BCF57882D6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0309DD8D-B585-42F4-91C7-5EEB5E4A2D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7C3E4D28-D92B-48DB-A5EF-49547793F7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34844225-630A-4A25-AFC2-2FFE935A69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390E5A8A-595A-447D-871C-F891128E35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9E73B4C1-89F5-480E-8907-51C0F19FF2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759F5382-57C6-41B9-8BEB-EB1AC0EF88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05557B80-948A-4D17-B90F-092DA6CE35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E45EC402-93F1-43AF-83FA-E7A50FA2F5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F9A104E6-448C-413D-BD9A-346D0204A7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780838EA-8B9B-4BD2-8E17-2D9CF5DBC0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A3121C39-C6EF-4053-B77A-03E2DAFD1D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91511C39-D4E8-4851-B459-9123592F1E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E4C5E7AA-C033-4AC4-A778-A0D497F856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D6D8FA94-58C4-42A8-AE3B-0393F3F012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EF2E4B19-6D7C-469A-B512-36B89ADE9F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639C3764-7A05-420A-9086-E6C1F80E0E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5338B142-9E0D-4E6D-A217-AC53F18FAF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E4FCAB2E-DF82-4B73-BC2B-6F7E17D9E0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398F417D-E62C-445A-8326-7D27F32483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AD47B93E-4A57-4BF7-8230-65AF32CDF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5BAC7C50-3D6F-41DD-B08C-1D8FC9FC2F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73B0BD72-FB12-4FCC-91F3-720989CFA1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B955E6CE-5473-4412-8F57-1D1172ADAD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E83B746D-6CE1-4D5D-A7E4-B1A0D3680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C003742E-7AA5-46C3-9131-28A8C62E2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52965A62-3CBD-48A0-A54C-E493D36183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AD2555C1-91D5-4A47-95BD-53AD903915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19915FC3-B6E8-4B17-8F79-0F43DFAF9E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5732A9EF-2BF2-4F59-9DEC-2479764578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578D349B-B67D-407D-904C-4F9A5CCAD9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31A8DF51-4746-4151-B7EE-3D99E9CECA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006ED2F4-F998-4A03-B8C0-44E396B680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83194547-F782-4B71-8C98-43DB0758ED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83A51DE7-00BA-4E24-ABF3-68AD7CA6F7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109A8CC8-DA6D-496B-A04F-BE745FADB4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63C7DED8-FB77-470B-B100-521D48A388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0B542256-945A-4586-A6C7-A31BF94D9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E6733F2A-A2D4-4B13-8A4C-8CCD4DEF9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7D66BE49-B294-4D1A-BF12-0B8FB6AB3D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6469DFC2-8ABC-4A87-A40C-DC41883CFB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F57C5D7D-16B7-4014-8604-B3AB9CE222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EEF20531-149B-4BEB-8412-B92624C2E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59553214-8F70-4D5C-B4AC-CB89F1895D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990EF2D8-DBFE-47D1-B7A3-4076F8F176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1B7A710F-706B-4987-86DA-127AAA96CE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7CD64CB8-88F7-473D-8460-0AA1FBA30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3C48F09A-107E-4D73-AC36-36E8878795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2493B02B-46A3-4865-B28D-130A12D6BA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6BF93E24-35C0-41A8-9CF7-BA365DC213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8EC8B3E5-D2D5-4166-8EF8-C0F554B1D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027FD8E6-C7FE-4731-B61B-AD536F30FA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D0C65E83-3E10-42DC-917A-7A4B8A265E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6913BCFB-239A-423B-9E9E-D1B9D8D98C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E85317F2-F198-482E-B76F-36331D3A02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0BD9F9F1-88A1-4E47-99FE-849172F5F4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646F0A22-13E3-42DE-B3F3-CD2F040527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FD40ABDE-B99F-4F5E-B087-69814E8BE6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C012230F-6E4B-48AB-9822-03AC4BEBF6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E17BCE0B-6EBC-44F7-9511-C12A861FC3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6E3EFA1D-2B7D-444F-BC11-49FFC89F99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F92D7684-046E-453C-879D-F23EBCB8D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94D83D5E-FA1C-40E3-B97A-94127F8CE1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9AEAE6E4-9E27-4A25-8E22-4A11081144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F4A41009-C4EB-4AD2-9D36-5D94EE3441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FD1DF5B7-344C-44C2-9AC3-710B3E5EB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7FF8B164-D0D9-4C2C-8E11-2749477482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A24D94F2-4D7B-45CF-8961-557A9CEAC0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D13F21F0-3433-4935-8939-DB5E357366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0198771C-43D9-46C1-AA52-A9571E503F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9E1873B1-171F-489E-ACF4-377CB08297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01CAC637-AB23-41EB-BCCE-2D65BC6685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3947BC6E-48EB-444C-84CF-5CA93719C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08E9DA3B-E5B5-4F4B-B512-D5D329DE1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DCB8A8EE-DF7E-4805-9D05-7E8CA655BA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670C0F54-6ED3-46BE-BF76-239EBF428A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7CE14347-9CB8-44C3-AB18-9E8AE67D6C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EC639375-9B1D-46BE-905F-96D84E21D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B7F8D830-0D2D-4ACA-973D-061D9C0E49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DA418975-73C4-4853-A185-C53C46AD14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4C47A3D5-745F-4546-91C5-5CF4894581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844724BE-C6DC-478A-A48B-13222FC88C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E70C505B-BB73-4FB9-8389-303A8950E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255A0624-E65D-4189-9962-70C932A85C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DB9FF01D-E42D-44F3-9DA6-18394D8B43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7950DC96-B474-4AB3-9239-4820AECE49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BCE2CED1-4E5D-462A-8397-4E4BF3A8E8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DDA7E974-0340-45C1-AA89-CE45C59237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BCCC632F-64C1-42AB-8755-D907315778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D783CD72-D608-4788-94AB-4649F085EE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3BC61057-C42C-451D-B9C9-E2825A08D2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0E96CE36-BA88-4E97-AC7D-BB14237458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789B3F39-FE3D-4E28-AFF2-5B7BBD318E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A4C0F775-B106-4124-96F0-F0B18C0EE2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E6404F82-756D-4EC0-9AE8-60DD309379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62029534-0921-4DF0-8B3C-E33AE149F7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BEF842BF-5485-4BD5-918D-A3FF4CB7C8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5205AC36-0919-4A0D-B854-E5F90431F4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AD921F69-BE15-4A5B-9E52-92924D2DE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603FC60E-89A7-43D4-8DA8-5F1B9D6575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76038122-793E-45B8-9D44-C430B15EAB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12F5910B-2E4F-4F2D-B286-2D5A184EF3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6BC3703D-C90D-47B2-AC4B-3F55A2AB6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114050AC-CDDD-4B57-9E80-DB05DEAA9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A77BFEF2-2D3D-41F1-AEB9-556D9E1A5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EFB83E60-F780-4301-9C53-1D35525057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CF22418C-D6F8-4557-A0F5-75473309F7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E806FC26-65CE-4976-B301-07C3EDC42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493B9A41-331D-4E58-BD82-B9878D143C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42CD0C78-5CB6-4EAB-8A1F-07C488513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5C400E98-4438-4F72-A6AE-4FE2E3D95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921F0162-B30E-47F4-9B9C-F81A7AC30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2B2D1A61-CD94-49FB-A41E-AB1E5A8AB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E4A09372-D9F6-46DC-A46A-88582CC53E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9F195803-0C34-43B1-87B0-385BF6DCF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B64770E1-613B-4785-B097-EE496C2C53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75EE420F-2403-4937-AF55-D7DAD943A0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248F34CF-3B50-407E-9675-79588B90DF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0EF081FB-2EC2-4649-80F4-7CAE0A271E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DE047AFE-EDFE-420B-B0C8-D2C70407DF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471D0654-7114-4390-AF3C-EDAB779BCD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00AB37DB-5EA1-4C79-B020-2BAE4EE59F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6A1DB3A9-F1D6-4659-A1CA-1353841D97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249D8008-7BC8-4A61-9752-9A5687F068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C139E28B-EE3E-4891-B666-81D921F2F6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7967CCB1-973F-4C93-9CEA-4A66D02961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FBE4469D-9A44-4ECD-9C6A-7ECF1FD3F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77401B1D-29E3-46B6-A346-F7E432729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5CEB6E7E-DF5A-4B93-BA62-C3648E0956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D308C77B-CF7A-467B-AF9B-2C44D0F0A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8E8EA1DE-EEFD-4CCB-B963-3967D63101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5B7B598E-CD12-4276-9EC7-61F430F240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8EE68D8A-A75A-4692-A57A-96312E45BA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3B290978-21DE-4EF9-AA93-634863463D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16D6CDE6-FB9B-4683-B88F-18E0164CAA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D71D72EF-C2B0-4081-A491-5C0C5FE9C2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53CEB14C-BB60-4868-8BD8-57B57E36A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9858BD43-1965-4F2F-9DF0-4EE1C36B40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2A8D0DDE-4413-4E86-8E4D-1FEB397EFA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29E32B9A-F2E0-4D30-A397-82BB0FC2F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654C80CA-C317-45C3-8D58-DD92EB9CAB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0C53F743-2371-465C-87BC-7F9E0A6F0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062C2F65-B1AF-44E9-8471-474364FFD7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E50A67CC-7D66-4667-AC54-C9C70EAB02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B8F681CC-477E-447A-9B6C-74BC7E1701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128E9C41-6F9D-4D45-BBD6-4F70C3B45D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F3FABF4C-5719-434D-9E72-B9A2FE1263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C209CA98-CDBA-4C0F-AE75-359B9086A434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D6A9086D-9D74-4F76-82A1-D09E52A96E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038DD0DC-CDCC-4D83-BE64-DC5EFEE60E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C9E25ECC-9F9E-4C25-8D8E-67416CEABF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3256AF0B-5390-4278-BA20-29C3692512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C98B94C4-D08D-4DE5-ADD9-3E9327AFAC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206DC23B-72A2-4851-8A34-1866D44D3B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197199D0-70AE-4408-A344-ECEE1DA411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0F5AD977-4537-457F-BCBB-382BB99651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A8B6A726-5FDB-43EE-9EE8-003E18413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1028E216-27F5-4A14-9747-553DFA1F8B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8457390A-88B7-4A59-9FC5-E8FA007DAD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CC6B4CC1-90D7-4E05-A7EC-20B9633CC8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76BC7D43-CD8F-45A2-9777-DEFF8025FC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2ADEC5FF-06D6-4AE7-BBBE-F40C635AB9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6EB6D044-6F47-4781-96A1-F46CAEB0C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DA00F7F0-EF3F-4934-9B3F-CC585B30E4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8DDD0395-3318-4B92-96C4-67221A7F0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8EE3ED56-9098-4533-B8B3-551FBE3381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488D8111-38D5-45A1-A44D-A46EF0D308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BDCB6AE9-7DF7-4B86-B5EC-38F2711DAD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7B229AAD-A37E-43DD-BF35-20409AF13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6F7AFD18-84D5-45FC-BF78-0426B24C1C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4188E37A-876E-47E1-A430-835FBA7188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78F927E0-6059-4204-A637-18E9DE10CB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930C24D5-3F1E-4C7F-947B-283A78FE71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3DDA9D63-2DCD-4062-90CE-E8D38CA192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E1C987D9-B09E-40FB-B644-ABBB737C3C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12D2E951-49B2-40B5-9B6A-BB517B6BA9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B989E0E5-1907-470C-BD37-2E53D6EDF1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2F60B01D-BDC2-43E2-BE5C-C864A7B331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7137DA6C-088D-4D6C-BAD7-A28E91F454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A1E33D61-DC47-4B8D-ACAF-10C028C181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657AC8D7-0F01-4E65-A1C9-4570829DED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9BB76CD4-F312-4348-B73E-6907A2438E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371A8DE6-518F-44A5-8290-D8F76EBD17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7CE0C0FE-F6B0-4698-A584-544704C7B0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0545F3F7-87CB-409E-BFF3-BD7E6F5F1E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DA1E5019-6304-431D-8E9B-B688D1C202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E9C7E37A-2370-4648-A77D-0ADA9FC007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166704A7-472C-4CC8-ACFE-DED3AFE41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5F912A64-D1D6-486D-B94C-53B5D2B892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E7E1B3BE-A6DF-4D37-A5C1-BF27AA4B0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97276272-7115-45B0-8BA2-7C29103444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81BE9A91-4C12-4BDD-B423-604E630C86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D8D8265D-C717-4219-B557-81627CAD43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4271AFAB-BBD2-4DE6-BBED-FCE5E4F21A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96AFBDCD-8087-468F-8BD6-0D69C491A3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F14D7B22-F49C-43B0-A633-258686E072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82F06E33-BF41-4288-881E-055F6D6511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2D94088B-3864-479D-8B02-9A209809F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71F9AEF4-AE68-4273-B0D5-8ECDB83D04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E0B84CD8-0843-4004-BD2D-AB037BD278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4C0ED398-E660-4B87-9E28-DCB10FBEA7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3D16C353-E4ED-4A47-BEC0-B75AD45BD3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C737B155-5984-44A1-A688-9A78BDC306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6858597E-97CF-4102-8C7B-79169B18A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3441C702-9E61-4C38-8B5A-74CD27E418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BFC9E764-161E-4CEA-83C0-DA7DA447E4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276F8C7C-59A5-4FD2-9CAA-D4F6333B31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465DB2D7-D03E-467F-9669-ED23D01434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415B41CE-FF6F-41A4-A387-11B3E180CF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D069F3EB-CCBA-481A-B8FF-7F1D36AAA2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7DEDD2C5-5D18-4369-B7F6-6B9D894581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BDC4F422-55F3-4F1A-B2A9-6D39FB9611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ACB0DB79-8330-41E3-91E4-2C0294AD3F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1BA3A3E1-F037-47F4-8E01-8EF7449302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F5834802-4692-4165-BBFC-A60025197B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822EFE99-7E83-4E57-9B27-59D6080843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395EE686-FD75-48A0-B413-550074D7BD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CBB0E8C2-7B7D-4B41-9FFC-07883F5910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642AE7E8-03D0-456A-9040-D0F14D68DD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9464E1C9-ECFD-4AE5-B9C6-1028D531E4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2755E872-9CCE-41D2-922B-348CE45057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3710B4E6-AC46-4A6D-8800-BA29CEFDC0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5086F02F-1085-48D8-A3DD-F0A246162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62A0429A-0D58-439C-BC24-E3339047E7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5AA6C22D-8AD0-4AAA-8FB4-DAB22FDD7B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53E00F2A-EBE4-4133-A03F-AFFFE2C8D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EE58745A-AF6C-4246-A667-84FAFF30C1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5989C777-7BCF-42C1-B09B-53FC442502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E431AF0F-DF01-48B5-80CA-47D45A57AF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303BE3D2-D219-4FF6-9C3F-BC59E19BA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40DB2132-64A9-4621-8AE4-DFD702AF7E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786E5BE6-BF63-4842-BA0B-6A240DD0D7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FEA60A58-2197-40A4-B08B-1C97386AE3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52294170-9F79-416F-B4C0-CCABC5FD7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F757B8DA-1AF7-44DE-AAE9-C0D0BFDC95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F1121322-D0AC-4C7D-A5B1-118E6B8B2D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858F9CD7-FAEB-44FF-A8D9-8EB8CC7422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713E1ADC-E8DA-4473-B200-A4B81A2AC3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5BF0E13F-08AE-46ED-B406-140EFF6195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75C1EEAC-00C2-41DE-AC79-98B4961480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29E7678B-4D3A-4DB4-9500-8B36D48786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E9FA153D-875D-45A8-A5A7-21643E26CF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297162FA-29E9-417D-9C5E-4E14A7781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AB98A0F3-5C5B-43F1-B71A-0B015B85FC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9DADB4EB-5D89-4D99-9B33-47B8AF0EA7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96D261B7-91EC-4813-8159-D0FB4F8819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D883ED95-59AF-4711-A0A3-40D3ADE9FC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1EE9EC69-0CEF-43E4-A083-0F3AC3CFFF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4A734A17-3F69-4D45-8E42-7DF9A12169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C5D6C07A-ABA9-4CBF-8603-49485BD397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4A7701D1-335A-44B0-89CC-2F1831913E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711854E9-40C8-449D-86FF-9F2CF2FA71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7C89ED22-BADA-4653-BBDB-315DC7430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8E8D439D-78FE-4133-B6A1-47F4424DDC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382DF230-BCC8-4BD5-A1BD-8F53D3EF5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7082402F-C84B-432A-AE50-AA52CA04B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30739C7E-D403-446F-BA68-1A694E0171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B9653EE5-0BB4-4C26-9F7D-B6188935A2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F7AE5E9F-36B2-4991-BE03-6A538BB596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B149FE36-49DF-430B-BC4B-7623F644B2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62F05792-B688-4DAB-8842-1DFB26BA27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259F3262-05AC-4617-AA62-49701FD2F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D21FF2A6-15FC-49BB-8671-2EC4535C36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86687136-213A-437F-9583-F3E92FD77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5B48FB75-0350-481F-AB39-7BD2F97976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A2129CFD-5C54-491B-A14D-6DC0987F4F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46EF7F56-0D65-41E9-9311-073E32239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0E665CFE-9A6A-4C97-B6DF-A2AD73D965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8D797532-5F5B-4B98-AE98-B272093A48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5013BF34-2E14-44DB-9805-6EA0AAA1C6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F6D72BBE-C9F6-4DB2-9C84-63FCA0C7C3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523A3A5E-9ED3-4559-A933-EC719F7AB3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E12D3335-20FD-4EB4-8FC6-AFC98A633C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6F168A23-ADF4-4701-8AB0-20DEE510A3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136145B1-9D4F-4AAB-B488-5E825251F5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986AD181-51A9-4D76-A291-E1D7AC0B17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2A658C26-455E-411A-9426-EE2EA01613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D281ADDA-3FE4-45AD-9709-DCB925892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0FC95B58-D486-48A8-B0BF-F6E4D5880C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D8B6D383-C6C3-4BD1-958E-F98A600861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2AB2DBDF-145C-4748-A1B6-D5D3844D01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13D5B7CA-FA6D-4190-BA1C-0075925A78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18CBB725-794E-4760-819C-F4A7009436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24A5CEC6-6C6B-4C6E-924E-C80C6D08BF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E2764073-F926-4D3B-8FA2-D8AB2CC4D3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EEAB00F7-4602-49D2-B5C1-F8BD484538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D2E200BF-A963-4DE2-A900-50EFD0F460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D257E2D9-B9E1-4E5A-A983-769A827AAC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4BB23670-1B4D-49C8-BE55-726E4CF82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38C6C15A-2587-4E4F-9FA9-8932F5D40C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C0BF2818-95EF-450A-90C0-8D3AD4AD75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4D77A6F9-9DC0-4C33-9FF2-7EB1BB6A05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8D8DA67D-5DC8-4ED0-831A-55AF83E4C8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6273BC64-DB87-44D4-9FA6-7BC0A2BC43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ACDB0635-6D50-42A2-BFB4-29A0C01F06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F6C87812-08C8-4E65-A964-3E9A629EAA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F0CD1272-0632-41D7-9193-5F99F034A5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FEEA1E19-2CDE-4088-B737-928DD0184B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C62055C7-9040-4207-BE82-F2E7BCB8E1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5A36D893-A79D-4C8A-A586-C184E8D31F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EB07225B-F5DF-41AE-830B-E96DAA641A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FF2085A1-FE7D-43F4-9AFE-04D23F6DF0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C53F08E6-BA7D-408D-AB09-CB7465C106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CF80A1BE-75E0-4619-A5AB-5D8A25381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CA64F9F2-A5C6-4D66-BFBA-C086ECB967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BB672F93-74FA-43DA-AF7B-BB9845B652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EA38A629-FEB8-43CD-9B85-AA59D6E30A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B97BE66D-687B-4786-A1EF-745C78F31D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07D8916D-6EB1-4C27-BABF-F08130728B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3CAA77BB-AC3E-4581-BB4E-719DE26148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1CE62AB9-2451-4C6C-A218-04455B01E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7BAE378E-2F3A-40FF-BC92-BF011A6624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3D980D2F-D1C4-4E4C-89E3-0C8DC8A34E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AD9C14D1-F1E5-452D-AB39-050EADA0EE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55C1EA35-B5A6-48E1-9B39-818FFAAAC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35E2C4F2-35CC-4D72-93E4-23EB2CAE6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B79DAA42-91A7-4CBC-9E2D-1CA7087121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68A11913-ED80-43C0-8663-B839110CFE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46E482BC-7345-4157-AB4B-72CF3714EF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A0B0D564-6E16-466E-9D41-A0EB07B0A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55ECCB23-5F7C-42A2-BF42-3EC9FD127C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BC275074-9254-40E0-B728-62463C3C7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E8CBD1E7-6297-4ADF-9C28-30EF0375B7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353D3174-0BFD-4451-BA9B-955BF95D5D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EB53E404-1A49-4DCA-9885-0625D956D3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ECA95A57-DEB6-4E87-9CCF-1675C19EBD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CF08C71C-ACF0-4426-9055-F508693505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4288794E-3A68-4AEF-A717-BA1CD0B5F2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1417A1D0-EEED-45E6-8762-3AF26E4AF7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DE154B97-9BB2-44AD-B46E-52DBEE3E6A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75CAA803-5CE3-4B6E-9CDC-2B87A6297A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C6157976-8AAC-499A-B5F1-B321E2CB71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E1C18A97-45A9-4DC2-A928-B8431B4E0B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34027B90-9153-4A61-9242-765F41CCFC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94BDF0F3-7154-49EB-AE2C-83183D1B94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54BAD197-113C-490E-8A8C-0FEF9942F1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8E4F5A71-A92E-443A-AD13-D06CAFA064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20D7A672-0307-480B-A0D7-9C8C9872F7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614DD7C0-B862-4DFA-BC7D-DFC8D1E215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80C8E3D8-23D4-4154-9B13-E51AC791A0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A7224352-577C-4AAE-BC39-CA408C3FCF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482DD5CF-92CD-4581-8A8C-7ED6ADE41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24A5C80D-7CD9-43E9-8A6B-C9FC990748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34E3C2D4-25F5-4749-8B3A-5757820538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38C1B50B-4779-41CF-94C6-E01DA8024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AB655C91-E557-4A49-92D3-7C399E3699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B9E52121-DF95-4F7A-9C9C-3A0D8843D7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5B21BE0D-961E-47F8-A6B8-AC4B648B1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421598CF-2EEC-4538-8E51-7A1ADAAAD2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6EF3DFF5-55C9-4062-B32F-C7A4E3A381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A50E0CFF-60CF-4072-BBC2-32C8E61718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8F59B431-D9C3-4441-99AA-F8AF2611F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2F4D5A1A-8835-4878-92A3-F28F279754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573E38A9-F648-461D-9CE3-87A1A85DD0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9CF7F9A5-360D-4C2F-91F0-2B860A129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054EC3E2-4E4C-414D-9BBA-D01160E6F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7D1F2BE5-B203-4966-A209-4F5C45904E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3BF3E75A-D913-4CF1-827F-6B32C385A2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7D4647A5-BD80-41F7-AF53-D1C52D0A4D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318A561F-75B9-40D0-9F13-6723AACECC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8D0A1C4F-B556-4272-B5F3-022221AA81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C7175058-FE45-42D7-ADB1-7D60D139C9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E10AFBBE-BF89-4D44-B1D3-A387B2F0E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DC88A909-2034-4B09-9B32-0AD30347E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0B864D52-7D77-4722-9C1E-282BF2D1F0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0D5CF9E6-1B35-422E-835D-8D7C619DAC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ED8559F3-6B90-4823-9DB6-312DAA1B45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920E3096-A3C0-463B-B0C1-B019106D02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7BA52820-590E-4738-831D-6683F51F6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642AB671-0632-44F6-9A6C-91815F5766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FB9885DA-5645-4844-BD32-37D9675C2A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456A6A0A-09A0-4176-A1FD-8A329ADE7F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0F12FE89-C555-49F9-9B7F-73A4EDFF4E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563AA0F6-511D-490A-857B-EBF0BEAB2C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EC97AA6B-E23D-4655-BE09-160E9B0466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A9506543-7EAE-4610-8769-3ECD20DFEA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E4935D29-354B-4D74-92B0-9AFED5AA7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A664488F-5C09-4E40-BE4A-1490D6C7D3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DF178D8B-7EFE-4376-8EC7-688426F56A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5C9E7FAA-4BE6-4F4B-8320-4B957FD0E2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F3F1AE05-E106-47CF-98A3-90DF821F4D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1AE2C1B7-76FE-4141-A152-F8F606C8A1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CEFEFAB6-D737-4C69-A0EC-415E8DB95D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2B1C3D82-A0FB-498E-8269-142A2E294B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7B32BDB8-4667-4E80-987B-9CA55B6D1F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A1EE3C24-ED15-4B8B-A0F1-DA2BC5F68F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E9D8B875-635A-47A4-9316-452CBFE1D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3C50A7AB-B693-475A-9837-D110A7114A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EFC4C6E1-C9B7-47E1-9146-10D56A4A4C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EB80448E-C673-4A17-8C2F-0E43EC15BA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4EFA0AE2-5321-42DE-A4C2-7794EC39EB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A28846EA-3523-4DFD-96FC-15AD952579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C2372AFA-1593-4736-8366-E551409DEE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62EA115F-43DC-44A0-A3D4-49197CA7F0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45D390F7-C4B0-48B3-9764-E71D916C9A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C0DA49D8-9B36-4C18-B253-AB910ADE5F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83A3FF3F-FF90-4985-88B2-6AA3066C5F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1E5B0ED4-D3A8-458E-ADF1-39629AD06D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B8DA8873-D085-4949-884E-E0FE4F7E01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341FB70B-7F41-47CA-B1D9-5043B2708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A650D54E-1AA5-422F-9DFE-9972796E38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6B7089E5-7BC8-45CC-A899-B859F64F60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CD125F00-5EBD-4DAD-BDD7-5B5FD477A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853E189F-1982-45EA-9641-49B267032A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6EB83BE4-7E51-44CA-B4A5-821D954B5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88C26CF8-DBE5-468B-885A-A4EBD8333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1BDE4A22-940E-4E77-984D-9151CB3BC9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4125FF30-4E19-4040-9DD7-24FE5DA0FF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8F84E485-23FD-4D29-A82A-D300C0E585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465C1B09-C7DC-425B-8A1F-F9F1CE6901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4680DE8D-608A-4802-B63C-01A9E89F0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F76A977E-317E-45D2-843B-071AFF6C7E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EB010018-9534-483F-95FA-08D90646FA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FF356808-92D3-45ED-B752-F2BFABB742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5FE9D7FB-BB01-4CA6-8656-2113BE1EA2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515EBD4F-FFAF-444B-BA10-09022BB8A4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38B118AC-769A-461A-AF1F-6316E0F49D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50A3FC85-8DFD-4B78-B620-8C6E86CAF3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B58B6CF6-ACDB-4E48-8C9D-58BB902D21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482F7DF0-95E5-4DF5-AA85-CC5CD959DB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15612550-7AD1-42C1-BADE-18429CD3A7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537C4079-8417-45E7-A5DA-9DA212E863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3FB66391-00F8-4C61-8064-D8C515981A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4DD68C17-A3E8-4F7D-87F9-CB85F597E7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AD37E232-8088-4821-A4C4-96072D6F2F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EBC92B9E-C87E-434D-B5DE-6C9EC15BA6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5B5CF10C-7854-492A-9D29-CB4A915F7B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3C201FBE-EE0D-4E7F-B880-DB78ED305A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ACBBBF03-2D05-481B-BC5F-DAA235465A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C156F2BF-598B-47EE-945B-E7E0F032F7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AA53D231-9500-4CE9-8AD9-EEFAE1228D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AB1360B5-2880-4E56-9028-6F046B934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741DF7B5-1193-4565-8AFB-99095C8165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91DF1E93-4DD9-4E02-B7BD-0BA0825FA7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923C7519-0374-4F69-AEF3-C4E9216FE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29E26181-DA76-484E-8440-A9A61878DB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7BD345AE-39BA-461A-B056-2B6010B80D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8B74C14F-2564-4A68-914F-6B128206F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277598D7-9C3B-4642-BDB3-EC5598420A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1BAC22FE-7C92-4D93-8065-091CBFE21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BFB81ADE-2B01-408C-AF8C-36F10347DE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899E8033-0B2C-43C6-8C28-E902506B5E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FD9BDC9B-6F27-4DD3-83CA-F46D3F1B7D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79F6F982-5002-4317-A373-5DEDC0D51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88485D5A-0EF6-4A82-8B0A-9C2DB723E6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0297773C-520B-4725-879A-929A53ECB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0951C120-DE38-4E86-A8DC-7C0DDC96D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9E54C1CA-3774-4F36-ACA7-A94958B191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E17EE6CA-E631-473B-9987-D660E154B4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5E7A2DA0-2E10-4F64-8BE1-20014796F4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21D572AB-F30F-431F-B576-D799770398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E78EC014-A327-4CFB-A75D-3540451AD1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F184F847-3695-493D-A0A0-D24705AD70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F94C4302-3DB2-4AF5-AB72-AA3B9459FD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C1F42105-D57E-401F-8F60-E302171326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D9EF21FC-77BC-4BDF-9CF4-6637CD92C9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61545D84-810E-4A57-AD4D-085EAC46C0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9AAFAAA1-125D-466B-9CCE-F45F49EFED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BE1BEBA0-902B-4B11-9254-940BDB611D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CFA7DA04-7B8C-450B-B20A-707CEB453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12785A12-8AD1-4D7C-9317-E3747F0FE1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08919569-5943-424F-8D83-078E890D93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916AFADD-146A-480B-A6BA-0A1BE912A4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14317AAF-A7B6-4965-BD29-7AA08B3F31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782F07CC-10FB-4F33-B1C4-DD744338D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AC3220C2-E537-414A-AD94-197C77304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001CDF87-A83D-4122-81DC-452585A09B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2A21D1C0-9ED3-42ED-BB31-F24D32001D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DB0B1C99-F597-4093-8583-FF1F8355A6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6B06C1B4-2480-4BD0-A98E-888AD95C61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E0FC073B-ACAD-435F-8040-E872B3860D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469AF8C6-ED31-4910-9F6E-0B67F49820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755C7798-BD80-4856-994F-9C73B390DB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A5B3481E-D3BB-42F6-9F71-760681046E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99F444C6-1720-4F28-B866-FE46CE49A3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20281ADB-D96F-4BD0-97EE-14BBF5435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4A120D79-4A2D-4DD8-90CF-1B564C439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60C82BE5-46F4-46F0-92EC-7C5D3567F4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189C7F88-F886-4A1B-A033-1BD3BADD2C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1C2D18D3-2F2B-4A7A-8C05-7EDA372CE4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0C070C8C-3D6E-41AB-B635-AF506FEEBB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56651A86-141D-4283-80FC-F1D6ABA444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A6F8F995-D01A-46CB-96E6-B1C4119912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93268469-C3A4-4656-ADD8-599D89F7A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804ACF05-6ED3-4BBD-941E-BD3EE22809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77694CBC-3CD8-41F2-9DFC-D965FCF085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76BDC2E4-4313-4D69-8E65-CF9D931BE9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174A19F1-5FD7-4615-BD00-2E715A3FB1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335A523E-5794-4BED-B3C1-B6B9A02B62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36262487-B77C-4D88-88E7-550AA12C43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F958C74B-FB86-4907-BDEC-4995457F2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BFA4A621-EC95-40A6-864D-BB083CF337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FD4702AE-4868-4D56-8C69-2FE9334583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A5C1820A-546F-46F7-9A8C-075E0BA128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1CD3D911-BA6D-48E4-9A86-D1AF0B3D09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E25F11AF-106C-4CF8-924C-0EEF4741F0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92355F0C-2EC6-4538-A5DD-6E4D1025DB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0F62BE76-A996-4685-81A2-4B5684867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6BED4628-1AB9-47AD-99D5-8B299B551C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B6FD071A-E407-436F-B729-6043CF75D6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B03699E6-84A0-4F3C-9295-78DC3066F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9F5BE359-D452-426D-91F6-03497B139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D809C910-4A0F-4396-B565-613BEF8C02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7ABAB5DE-C9ED-4C0D-8134-01593FD637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005E0F58-A5B7-4533-BC83-F79C62BB6B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B1F3284E-F7EB-48D1-BFAA-33C8192185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7145D8A5-537F-45B8-A5C6-D92F520CC8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D9750968-7107-4EAB-893D-FE7E836004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5A1B4892-43CF-4FC7-BBC4-138A3936E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1DD43A12-7638-4A80-BD8B-87F03E48EF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0A1D1352-51C0-4027-8CE0-BF5E9348F4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1BA334D9-7165-4F0E-9EDF-32406C2CC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06BB3FEA-A58D-40F7-915E-561C37C9A5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FACA2252-DFDC-4F4A-B05D-798320849A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8B7F3779-4D07-4C27-BB76-C31C781025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2BC69EB7-694A-445B-93D0-3BAC2DB6BE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ED3C72A1-4E02-49AB-9653-17ECBB7A65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EBF2D9CC-7951-4CDB-AFFD-FFE77FBFC0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FE58FE1D-C601-43BF-8B04-0683DFD30B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C6415FCF-C17B-425D-8B72-DD48ACC363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74E50D0D-43E2-40D2-9321-BED9998511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601DC714-501B-4B4B-A0FE-9CD1F5AFD9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A92075BE-28C7-46ED-ABDC-2ABB0EAC74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F6BDEF37-71B3-4D6F-9C22-DAA7594DAA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6D50243A-ED15-4046-B923-9F7A958935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C5BF6302-B886-47E9-8262-8EB6EB93F3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B9A33E29-5C6B-4AF8-B5EC-7A76FDBDE8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4617FACF-8133-4FAE-A665-FBF5C4733A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034C60E3-34D3-4E1B-9375-BB18825A94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8B97540A-9D06-431C-8C83-2BA381821D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499A6383-CBF7-461C-94F7-08D085FBB7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DEC62258-DA0C-46EC-B938-32B040CE53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EE793852-A0CA-49A5-9AE8-47E4E9ADB4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E957A8EF-10CB-4986-BA6A-AB3418AA31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8876D9C9-35D3-47CA-83CA-02E30E6B62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DA555D66-6B15-46C6-A537-17318ED2FF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B5D30CDA-804B-480D-B432-9535707A02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D588A9E4-1749-47DE-A89C-C68A451D2D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B9DEC411-121B-4554-AEAA-D37527D60B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B4317064-48DF-4128-9E14-F557EBF9AF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8AE3E328-1CDB-4E15-8F4D-883B1A5DA7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9E23A803-D864-4294-B0E1-369A1CCD99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60BE1C1A-5C09-4ED4-AEE3-A3FC5E7D4D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619DB05B-EF28-46EB-980C-C9FBCD8809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1245A162-AC96-4281-B789-B092CD3323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411CDBDB-E58B-43CD-8760-50E4CD968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CFEC935F-B03A-4AFC-94EC-9558E4DE1D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F6FACFCB-2558-40C9-8FFD-0796E9A1AC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9CE764F9-173B-4579-AB40-431BBA527B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031B4957-98F9-4AE5-B01F-A3D455639F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473A8CA6-43E1-49C6-9BC4-48F1CE8C9B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A7848627-ADCE-46F7-BE5C-39E513CE8F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FFEF0DCF-DCF4-43D1-9B85-0D51C141F4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8245B219-C0CE-40D8-90FF-7BDA183236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9ED28154-698E-40A4-BF32-88D021FD36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F0A8CE7F-C17F-4BDC-9CF6-B05EDB0AEC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0C1A5E54-ECA2-422B-89C1-BC589BF131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D4B3ED83-5A5D-4E84-9DCB-03FC783FEA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BF1BAC39-6ACF-40F5-A5EB-7B24A3EA9B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A8541FB4-62F5-41D4-B02C-FEA1620D15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AB30742F-E46C-4B21-9678-D352513857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55C40A88-1E89-4CCB-9C3D-7AA754E55E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10CDFEF2-B0B1-421B-9B6B-1145C9C198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8870A7F1-A330-4C8C-BC12-F587B8A33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65E1305C-3256-4557-97F3-DB18D84E13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36028341-1623-426F-A3A8-89FB1A7C90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457D4429-7281-40DB-B359-5FD04E9CC5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69ECC214-32C6-4831-82D8-B691CE193B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6CB36905-B5FD-4D76-B5F8-30F3B5498A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961B23FA-7553-4175-8085-6EC198360B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9F9BB88A-95A4-4D6F-9665-6BAB0C434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C24027A3-ED36-4643-A2D9-7F58EB7326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4E0F1D78-9BBA-430C-ABEE-ABD9DCAEAB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D8E44F62-4672-426F-959F-94A9E11CB2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8BB554A0-CD24-47D4-B825-5BEDF03181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6A5BCAE0-C02B-4566-ACF7-58FB3647F4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31230EF5-706E-41C8-A42A-B553816EC7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DA045466-71E5-42E6-8625-B09AA1A187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834BA393-7D1C-4AD7-B04A-7F672E3DB0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2DF9AA48-4844-4286-99A5-74CDD62F76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4571E50F-2145-4DF3-B8AF-7CAD784AE9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1CCE924E-FFD0-4637-8F5E-E94BABC797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555882C3-C551-4583-B64C-475B81DD40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9CCB893E-BD78-4756-98D6-8AD0FB704B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63174B59-7DB4-47A7-A832-9DA19CE5A5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F3580F53-4499-4B0F-9E94-F559FF7621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ECFD217C-4015-41D8-B4B7-6B2D9E200C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1AA4C871-AD24-4E11-B328-3991F56B3C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7AC83094-327F-4A55-9EA2-F0C282D40B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7E9B741B-9755-4862-8D8B-07CBCC8AA1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AB570878-532D-4018-A3D8-99CB9CBB24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65CC5E4C-47C0-4CBF-A6E0-EE06F1CD28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C7604A50-BAE2-4614-8673-4913A346F7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3F47F879-8D8B-4C65-BA30-809316486B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3439321A-5ED4-4F63-B25B-439840C349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56B3EFA5-53B4-4D38-9A25-DC47E41504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AC242BB0-5800-4065-BCCB-1A7162AC0A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41F34F05-8A69-4526-85B8-F8D63D76A3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FEDD9DF9-48DD-44B6-A1BD-EB674A1FB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0513B971-90F3-44CA-A20D-A7C28FC95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C474740C-FBFA-477A-A497-950281D1A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6E01B425-BE7E-43CF-8158-AC37A59CE8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0E7D5C2E-B572-458B-ACB4-379E4786A1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2568ECB5-8533-4D8F-8EA7-63EF363B57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4A6D4AC0-FE39-43FC-9E6C-E13C12279A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8E875A1C-550E-45AF-80B0-CB15156A1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01A7202B-4104-44FE-97B8-657121BA0B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72ABA2EC-367A-444E-96A2-38085A6E89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E3FB8114-1C1B-4CE9-8908-EF068E3024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D186B0DE-187C-442B-8011-014B500B8E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6F158E6B-927E-4FB0-A135-E0683E611B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A191C448-F30F-4B9F-AFF8-A20115897E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9049F262-E1B0-4BF8-9FB2-1FE43BA405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744E416B-BB26-4FAE-9660-821FE1D1F8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FADC906D-F1EB-477D-8480-39E07550C4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9899EAB2-738E-45D8-B380-8C4432DF75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909F406F-4F74-40A2-9A84-C251CB367F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0B8ED0CE-5C66-48EF-A8E1-F76555D03C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C65AB665-02FE-4675-BC9B-98871D6122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B7472E4A-D7D4-498A-92A6-2C0E55A426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D6D41C9A-4972-4ED1-8B34-56D03AD5D2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20016E3C-3E87-4492-9393-CC03EDBF35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7842E259-7DBF-4FDF-AFAA-AB7B33116A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7D570199-5C11-44FD-98F3-D94BC153D6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0EEA1864-B2F8-4252-84D1-DD26116A8C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792EED3D-B4C9-4C36-A13E-3319BABC6D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FA046697-FED6-4DED-8C36-99F128EE57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CDB53245-BB7E-4236-855F-CD9620F6F0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B583DA6D-F7AF-4DF7-94FA-71C755576F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4972F6AB-0DAB-4845-829C-407F8DB2A2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19F8887B-4D6D-4C35-9B31-908FD16C8F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B4C8955B-BAD5-4A8F-B0C8-DA51D3ED85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D77B04B2-1654-421A-B94B-F347CDF186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CED885FB-C6F6-4122-BFD8-2B3C0E55CF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03909BB8-4553-4F75-8228-9DEB0BD35B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78DAF55F-AE1D-43B5-9C83-0E3F06C611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5D3103A4-4697-4F34-915C-7A420DF207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8405EEAF-9863-4A73-A7C7-F15A687A82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6B45C3E0-9CAB-4D46-83BF-EDC137E251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91F394A9-B6D7-46DF-B029-571E60F639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010F2F86-0799-4ABA-8F9F-F05A6BB9BF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613BCE12-E876-48DE-B30F-8EAA72D1A0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85BB54B8-C65B-415D-B04D-6BAE4D4B60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E0FABFA8-3BB8-4781-B47D-FA5BD1E047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20A5F6A7-83BA-40C7-853B-DCE7BBFC72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A50E66F5-A032-4166-8343-6B20265A3A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6ED3DB49-10AB-4B17-B519-5642E0556F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E8F512F7-E975-464F-A1C7-E4C131BFCD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2C96C61F-EA11-409B-90C5-36F3B2B9A8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71E6C3AB-77B1-4269-A932-C09A5EA7AA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BD86B06A-982C-4F1E-8086-D46F41FE60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7CBC8A0D-CA9A-43A4-8000-350E180289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F2F1D663-25CA-43F5-A6F6-18657EEC46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401E5F23-6A01-423D-A6F9-263791180B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DDC15BD8-6BB6-4BE5-A947-E2E2230622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894861BC-5C73-4924-B9FF-DB9E0183F6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541D76E1-580C-4E1E-96B2-E45C061884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504302A4-9AF5-4E60-A144-7533FE6B4D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C50D805A-EEA2-4F8F-97F4-C9B19809F0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7C1C7DFA-7155-4407-B84B-C8DDC9D372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B6324D83-DECF-471D-8EFB-BA1EDEF58C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B23A72FC-A443-4D62-989E-851F197901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F581DA29-C377-40E7-B549-707EBF8AD2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E5A61090-273F-4955-A4F4-D92D6B1BD1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A4A43B8F-BA07-447F-A039-681736E6E0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86350E4E-E6DF-4675-90C8-93477993FE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BADB6A50-D0B4-4D7D-AFA0-7CCD0D1022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95FFEDDE-17F9-4E1D-A055-49762252F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1AB87D53-F136-4D63-A3AE-C1510F5CE1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1F11F45B-0DDE-4686-B991-7F6FD58CD4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85CE355B-08B1-4DC3-B3D6-9295097D5A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7D2988CF-569D-4F8B-811D-C969DDAF60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1199F02D-4F73-4995-991C-6082BEC871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DE19507D-4900-4AF7-BA25-A4367A83CF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A0D1AF2F-9A7C-4809-B739-8ED43F87AF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6F85F2B9-B381-4565-BDB4-430BCB749B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C41529DB-4D58-4AF6-BA1D-D56F463905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1D21FC6E-764C-45F4-8295-C608DCB99A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DDF4C3AA-709E-4129-BCC4-D2E94F6AB5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2772051F-151A-487A-A765-50D10DD9F1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6E229483-4F45-42C0-BD03-BC7FA6BD32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842D593B-8670-4D25-96FF-4F09D80844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7097E810-486A-40D0-846A-6EA8D0EE54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0B655070-AF78-48B8-AD27-5D0040A87D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C98896A4-26FF-45C2-AB8A-06E190B9AA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981A8997-EB27-4B26-A331-2C468EABE7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C1E614D5-CB2C-4570-B93F-2F30FF2C04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A754F25D-A783-4B9A-A461-9C8FA79799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76DE0CD4-1969-4346-BFEF-29A1B2F2B6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78412876-6849-418A-A56E-20F6DC2875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20F963BB-A25A-4CAC-BBA0-86C23ACF8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70913BB1-613E-41F0-9715-A4A357E2EE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703506E9-4E6C-42D6-B7FB-7A8A96A01C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EEA41B7E-CC1F-40CB-9E27-F00463B39C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7306B9CA-6729-4274-9A05-0DD49A90D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8BCCC270-C9F4-4778-B582-41DDD07012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EBC6B4C6-3CA8-4D9A-B01A-33034C74DB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98BEBB46-3F82-4551-8948-6E58B4F1F0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5E1A5856-DFB6-498D-AFFA-372C62507A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01F0BE44-1D35-442E-8093-B92927B468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17E52899-E812-4649-9C0A-E10259874E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E3BC4A97-8CE0-44D3-A652-FDD82D96CB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740939BF-44CF-49E6-AAC2-2A68542C84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F184EC7D-1FBC-4ABB-8657-9EB40CAD3A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091DC78E-311C-4CBF-910D-03263BAB4F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44336844-CF19-428F-BEA1-F674EB5EE2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DCC5F5EF-599A-4E80-A213-2C70ED8979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9E30484B-874A-4AD9-81E0-93F6CDD43D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F4A9009D-E4C9-483D-81E0-3AD43DE1CA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733092F9-FC56-47FA-8358-45CD90E18D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125C535C-54CE-4CF7-B5CA-01D5C4B688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3767BC77-00BD-49EF-A351-365CC6D624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9D6AF84C-08F6-4F82-B695-B33AA8415A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1870AF0B-D9D6-4645-83C5-794A7F9484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531721A1-0F62-4914-9B9C-9A8AE83170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62ABD025-D704-484C-A3E2-CAFAA52CBD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F480FE70-4281-44EF-A307-2A555171CD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1878BC16-73E0-4760-82FD-2F2FD5C975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05B2F3A3-4BFB-4854-8A41-B83130ADEE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07D9B5E1-3CC4-47C9-B214-86CED6485E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876AA75F-AEF3-42CC-B6AB-4FD1C79E77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D9D4B41C-645C-40B0-AA93-5B0776C4F0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F0797FBD-A394-4633-B541-D26C92D47D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A3F8A988-ED8C-462B-8F09-83261ABA51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9A2CDCE5-47A4-4CA6-9D40-1E2D5AD2E2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27DBB6C1-DE23-4CD8-8E79-7DF5E7FB724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63F2FCB1-1A35-4438-B49A-1F73224FB4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940F4F80-E603-4C39-98A1-4DE06C3C7A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C1AFD5C8-58AB-4C52-B48B-E9D407FBF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136C1435-2FCA-4D27-B707-50B18E11D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03E59FFF-F665-423A-9C87-ADBD413A0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E8FC4C27-B8D2-480B-B3BF-0E7564358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38657B0F-37A8-4C47-84D3-EC7183147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BF38AA4A-CBC5-4E88-A0F7-D312F8421E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A6ECCDEF-D0D6-4732-B9BA-6A26DAFA5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EAD52916-1BA2-4AC9-ABC4-F9AAEC5259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050857FD-91A3-411C-83FD-B2638AFBA8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1FA02977-2AAD-4DE5-9D93-ED3D25F236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860E8ECA-3ACB-45F6-B50A-6645CB9BD2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C7FF4994-E954-4D2A-ADF6-9083738013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16C904E9-562A-4D6B-8DCF-F55F1DB7FE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FDFBB108-6123-496A-99CE-8C404A4F0C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0804B477-8B63-4D76-8702-A9FC0157A3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9696BEE6-4879-4663-8B85-DDBF2FD55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4461423D-BF9F-4AE9-929A-2608280C6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9B9EAF93-BBF6-413B-BB26-5E49174F04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A98A6F8A-9781-410D-91CB-B3D3F1F47C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75C2614F-A138-432A-8E23-36EE79A23D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A9C37359-9416-470C-BA76-46C3A4F31E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A0FCF599-C66A-4EA1-BBF2-72D9D0964B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33F94160-760D-4688-8B69-35FDD853FC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EACF38FB-225F-420B-A36B-2CC6976469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C874A903-39EC-4ED7-A584-309F4FCFF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343D4512-098B-42A7-90C6-4336F72DCF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ED475611-6774-49A6-9384-69FEC3218E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6882FCBE-8D20-4FFC-B327-B4C3F7ADCA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0FF979CF-30EF-4E00-A892-F41AD472E2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B4E2B120-CB93-43B9-9519-6F8EE7C8B6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CAF7BE2D-912D-4822-B99A-17A72D235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9197B9D1-CA22-40AE-A006-465F91398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07669B9B-AE6E-448A-AB3A-86FD60E6F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7305F9FF-33D8-4446-85D4-F99A8B6657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3D9EE997-4AAD-45BA-B86C-CA66F7EC8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D2760541-897D-4B1B-818E-1DF9107877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195BE67E-2DD5-4FE4-B0F2-8BCA6D2B40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5ACBC06A-8DA7-41F8-9492-A4F10F0E96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7AB97AA3-0814-463D-86CF-C71F3FBE22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2D1E7DF6-8100-439E-BE56-F954F2D9E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189CEB25-C244-44C7-BB41-2C47FB038A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771E8046-FCB9-42C6-9BD2-67B4327F45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AF6839BE-B608-486D-8E0D-3F8CDE2B28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2FB89331-E048-48B5-9EBF-556502BC76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8E32240E-19BA-4817-936D-558D2F16AB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836528C1-BC07-4E1D-96C3-54B5E29A72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9882660E-A684-4622-8359-1B93132F7F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B1689DCD-EEFD-4513-9C09-EE7E9B3632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316095E2-B83A-4939-A274-1DE2D463A9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5915984A-242E-4657-ABC4-6D40C65FF3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A65F669F-91EA-47B3-B7F8-ADFF56277A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7286A5A3-3206-4208-808C-722C807B37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6CA0D351-E187-4F53-B09B-3761AB553F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C8499414-8D04-4AB5-8B16-5D856CBC75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C40E7286-39F8-40A9-B75E-57EFC39EE8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8827443E-C483-427C-ACA6-D2FA5AF0E9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3A54F387-7C84-4880-9844-9D0F46044D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74897F30-95CC-4770-BA43-7F7B25259E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6C1368DE-49AA-414D-B357-69384A32A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5C937414-BEE2-4202-95F3-FEBA351F1D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207CEC00-B644-460A-8CDA-BDBD2110DC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A53845D8-C714-4932-8DE5-53B7499FB0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531DF30B-A402-43AD-AF83-9BBA383267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CA991704-6E6D-4C73-9FA3-9E04F1941E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65954A30-82CC-4006-AE4C-5871F3B08E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09FEDB06-1EAB-442D-9C37-2FE9BB4628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AAE022A7-7E28-4564-8F56-D12918D562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54138A45-905D-4700-8F21-0C7C8783E6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56ECEA92-0947-4015-B29F-9CED5A35C4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D4450BC4-C93B-471E-A36A-013B22FB4B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9191BC8C-1E24-41A8-87E2-F60866393C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0AE4C8D7-CF4A-47A5-A8CE-23278B63A9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92FF7844-B8A9-4E33-9015-9F4E77711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2BBB4B70-C698-410B-9CBF-3FA3CABFDC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DEABCA1C-4072-4F62-A44D-184669D8C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770B40CD-A35D-49FF-B85A-815B102D6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1BA5E9C4-AFE1-4E48-97C2-EC714A703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3FC111B1-ACEF-4D47-98C1-EE48836AA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6DF16F55-47A8-4065-BE7A-1CEFAFD2B3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E1FDB7DE-ECC8-4363-B662-C6E12BA432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125E0F39-6A1B-4CBA-8FE1-69E646CACA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CFB96EBE-BDCF-4726-A0A9-A6C685F20D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35C19223-80B0-417F-94CD-4CE01EA81EE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FA152AF1-57BF-46F0-A177-72BA7E87AA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E4E66BA2-63AC-4ED0-B897-0DF5AC6DA9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0CEED4A4-303C-42FB-AB9E-AC99B4D3AA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5B94ABF8-52FB-4CDA-ADF8-A018948FB8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DEF97E34-A6CD-4B9D-83EE-91AB554360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4B5009F3-565A-4537-9B50-62322187F9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20251785-0FB9-4246-9ABB-D190D7183B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B7F4A847-449A-463F-ADE3-19108CDA25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8875836F-CEE6-484C-A11F-B316CF2205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C3A9923B-A9AB-40DF-9056-88C8EAC0B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66717FB9-AECF-4257-8AA5-D3A78BA84F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1727D647-5C76-46CD-B8F5-6B10E4C53F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24E8D941-0CB3-419B-8880-3A779116D4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4766DD7B-EA83-46E5-8727-983ED2FFEC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B7E65541-F749-473E-8056-AF6ED8CA03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7345BE37-86D2-4C67-8515-C75B9B207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853FF4D8-D556-45EE-9C05-FBED9591B5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CCC6530F-FF42-4FEA-B5DD-F9DC96152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CC2590D3-6FAC-4F9D-A816-64AE2839B9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9D71EE74-6864-47F5-9695-D6508F21B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12D4A9E8-E315-43CE-9F2F-B05240FFBA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85A5E8F3-C91A-4C1D-BEA2-D5DA957C77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9D9CFA32-1005-4539-AC10-C49E0DA619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18E641B6-94EF-4EEA-8F08-997041AC84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3BEE4263-44BA-45A0-9274-54378782B8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0767C280-B732-4292-A647-04D74826A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E982930A-B741-42D1-B3B2-86C4888C49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CE59F520-6F1E-4F70-86C7-1B4E8A9DB1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E0B67122-E4A0-4BED-BAFA-BC1A4A1EF1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C3621EE2-378F-4B0D-AA5D-901F640744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05407D39-C0DF-404C-A05E-E24214B263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733E148D-59E2-454C-9325-9A4EA350E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FF64D6AF-4BA0-40E2-AC0B-5ED5F25FEE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1AF4C549-B5F7-409C-B703-05AB091F0E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922B2A02-9B87-40CE-A02D-C163F939B9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DFFE5979-39EA-4E36-BD3E-BB675013F4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881B2FAC-4A95-4C6A-A399-1FDB55116E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8BBA8494-8722-4342-A3C6-AA4587366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D47BA8A9-0C59-4563-ABCC-2ED9EBAC1E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194616C4-2BB7-474D-936F-A002866327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D7583B91-BFEE-4FA3-8D27-B7B3308942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54DD029E-480D-40BB-9A09-667CF2F84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D6170301-FF23-45FC-8727-A7A66417ED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83EE394A-FEF6-4854-80E7-955FD3B873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625779E7-0CA0-4AA2-943F-FE31094F91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2D8B6E17-95BD-4C60-9514-7E218A7394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69E436F1-7EE6-49E1-9324-919105269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0A1B825B-382B-419D-9C88-55F4DE062A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87C0F0B8-EEE9-4543-9421-87C0926307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DC948A9A-52EB-4084-AC52-2F5CD23056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58D2AEE4-3689-464C-9BEC-E9A2DA2AA8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CED13075-56C2-44D4-B10B-E82C1730C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B16C0485-C6E4-41E5-9114-922E97E649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CD612745-BB6C-46DC-BDE0-432D2552B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C01C8B57-805A-4C36-BD0D-93C853CA70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95E215DF-31FD-43E9-A3D9-EA957D869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54D06B38-8AFE-4DBF-A623-128F92DF8A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48DC732F-CAA5-4723-8396-CFFC350FA8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2E7885E5-3065-4F7C-9E9A-17E808441E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116028FE-60E9-407F-9D7E-E9AD508A3D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4D28D339-4264-4FF0-A7EB-5DA909FCA3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83C74AB3-3880-4073-915E-A300DBB420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DC496903-82CA-410F-A5C3-5224E756A1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6A17F879-D6BA-4FE6-BE2D-32F1B3EBC9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4A7685EE-A831-491D-9DF3-095901C7199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0B8BD4AA-9476-40D7-829F-9638429E0C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8B9397B1-CD83-4E9D-A989-85BFF32317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86F2AC8A-675F-4B6F-81C3-DA7598B412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D6D79EA0-A7D8-408A-9176-C295E129F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08BDF077-0DD5-43F3-82B9-113FDF3857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C557AF23-2226-43D7-BEF4-02A3409375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6AAF8529-FC67-4868-B6DC-01D858701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A246727B-BA43-45DC-A47B-F9A0C07005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008806F7-C8B2-4C91-92D8-FFDADC0E92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D6F07BAD-4D7F-4E4D-9A1A-81FFD97DF9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B04A4663-BD72-4958-8DC5-DD323A0450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8AC69F5F-A0CE-4D9E-A44B-5E1E6BDB65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05FECB53-4660-4AAC-AD23-D9B32A073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9CD4CF38-E63C-43A2-AACF-026CB56EC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177C182B-1D21-4C49-8483-AFE6E408B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F199FCF7-2327-4296-AD14-16DC988739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C843075A-95B2-4097-A9FA-0B9E683C53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C9F282C6-B4AB-4E8A-B59F-D3B52C7F1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FCACE899-AC66-4011-BC0D-1C6A103DF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A10DD98E-71BE-4B00-B123-F0233899F4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59CB6983-94E6-4A1E-BB75-C54FA9667E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DE56E526-80EB-457C-BE69-936819494D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BB0323BE-F3A9-4F34-96EC-B4504CE674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E1537C1D-73E0-4052-AF38-E27FB7179B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9DF9868F-5524-4FB2-B6D2-E5EAD32711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98822C7F-7F25-4595-B00A-28E9CCB7AC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23032BB3-5405-4ECD-9B8D-CC10148E45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09524A16-3497-4B47-BED6-08AB799F0C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FD4085AB-50DA-45F1-AF00-E856303AC9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93104D5A-8B73-45FF-A499-AF7EBA7A35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FC10FBFF-520D-448F-8175-FBAA34DB3C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A9ACFF41-A1C9-4720-8993-F929AB7F9A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34A56DC0-673B-44AF-AA31-EC5DF15A3D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5BBF27F5-C6B1-4C1A-A66D-D623DA215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C128679E-03AC-4C42-8933-572243EC8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5CB42C37-DEB4-47C5-BF1D-F07E7DB5A4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4A5D7B9B-333B-4687-A7FD-F902A20E2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88160589-FAD2-45FF-86BC-1C50BE9479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FA6E3E2B-77E9-407D-9547-A761D4CB0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ED2008C3-A31B-435C-BF64-F591DEBB17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B47DD540-AB8E-4779-8286-021DB5681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B232C6D1-E2DE-4BD1-A4AB-44577BFC5D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E6B89695-328E-40AC-BB84-E208720FD4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FEE0D198-E809-4A24-8B38-AAFC6F62D5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86821269-A24C-4C5F-8A31-C86BE573DA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228D0D30-864E-4ECE-AF6D-287E383160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8E50F09C-D9F0-43A8-A59A-D4539975A1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AB180DF9-5733-44C0-9456-99A16AF763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489782F0-93F2-4374-94A2-C67BAF7C4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969B1405-B5B6-4CF6-AA27-75D737C9A7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24EC7635-AC1D-4242-B26D-7DC9BEC092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6CD7F137-E352-46D8-8BED-E11BDB4D50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F32EA664-F1F1-4E5D-A650-F2F0F30702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2ABE705A-DCA1-4314-A6EB-30D847B83B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101786E8-FA2B-4172-A468-16A66F119F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D4673C0C-6665-401F-ADA8-20613BF2B5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D52F4AAD-49A3-4A7C-A9F3-98E4015615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06A4D736-7321-44E8-AC3C-4D0C37CA83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F3BDB38F-6A87-4B5D-867B-A5854CB8CA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210FCB3C-B278-4CDB-9C2B-EC8D6025DE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E1601AC9-7A6F-435C-A8E4-BCD7A5FE62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A32FCD41-2C0B-40BA-A5E2-F2A3DF2587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CEFEA7A6-590D-463C-A59A-EA9A37367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ACFA561D-EE88-47E5-83FE-AFB1FFBE7A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75DF3396-76C9-42C5-91B1-C5CFEA91F2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9E4BA1F4-A7D7-4FB8-B8E9-29B7E1437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5854C5B7-0D62-4373-8DDA-7A2884113C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3BA323F6-9111-47F0-8277-F3EA630436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F55A958C-D22F-4BC8-BBE6-96F82AC31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2D1EC61D-9792-491E-879B-B59B23EB5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F245735E-290A-49F9-8D16-DDE6C7B54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21BEBE2B-3C75-4428-8EB7-CD487EA355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175CA912-9B04-4135-B1C7-7B9AB900E2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DCE95429-F91C-487A-9C74-3FBDF820D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E5DE12D0-320A-454A-8666-A6E71146A9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806C893C-6A20-4267-BA41-737D85100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28E0B0CE-0D5F-4D55-88D8-51A2B03313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80A88BBE-D6CB-461C-890E-72B8F56327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30244B98-B689-4150-9E22-75FF292D34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9B552C6D-D8D3-4B3A-BBCF-D76FEADA7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1D3D2DAE-F72F-414B-BB9D-0FFA3AFF3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754D65E5-BF8C-4194-8389-D839413261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E8D3F247-BADE-40DD-81C5-4E3A2A451682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0EA39BC3-6836-440F-9CC9-313095E96F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24D78C08-8FB0-4B3B-BB1C-6441FD8E92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9C05AC8A-A8F9-4A89-95E0-BFFDDCFD3A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34F2C634-2E04-4371-A4E1-3910A8A9E5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C64F8C15-F75E-49F8-AB34-5E11EDDAC5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66693481-7CBB-4BFA-86F4-E09CF057B6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4D4A1F1E-B53D-42C6-843F-8308491A4A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C0E05B4A-3736-449B-B9B1-E0A7268F76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1FFE75C9-2F5D-48FD-B56A-ED35258B07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4BBC43FC-D185-4A35-AE96-715DAB03D7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B2633F80-31EF-4678-A0E1-50F8295004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95691023-F323-43EF-B682-383708B78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32656D68-9F87-4386-96EE-61E7A01F4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7F77B7BD-859C-4AA7-8AEA-3A9175C80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9429274B-E4B4-4F2C-BBB3-7EFFCB5BE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DE5E1ED5-39F1-4418-BBD7-2ECFF728AE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91F17387-F40F-47E1-89E6-E9C60A931E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0F3457E4-7CB6-4471-9FD1-FD497B80C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15EE3619-5BE1-4823-B46A-7EEE3791D6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FEAD5906-F26A-4AF3-A4D6-972364608A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8BF9EA54-7DD1-44FF-83BB-D2C9221C84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3E75EB20-19A8-4005-8F57-149A616593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08056FB3-CD3A-4FB9-9EA0-7D52BDF039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ADDA0C78-EAAB-4095-88DF-63E6B4329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A0C75A89-1EBD-4B1E-9493-FCB52B6FEB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907E4A9E-2C61-4DF2-B679-27944EF58E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ADE42489-42FC-4E2E-9464-77E73E71F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95E9FD46-C21B-4E1D-B292-9C19C34996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0EEFDF8D-F1D5-4955-9645-51AAB02A0B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E46B91A0-B05F-40EF-90AC-60A6973BD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B346771C-CA5B-4CAC-976D-235EF996A4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8FE4DDDB-BDB8-455A-87D6-C0B86EA7BA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50AEC658-5A0F-4EA4-9A82-9AA0079692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41A7C255-D002-4B33-9C3B-DC6729E127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98881E6F-2DF4-45EB-B7EA-068C103E4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6C98F6C4-C9F0-4D69-A826-7BAB5F7838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1B87FD70-15CC-4CBA-B941-460AD01998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83A9FE4A-1A85-4E6A-B00D-B86DACE984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A7491F06-42D6-4B73-85B6-A99A429199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14E435AF-6150-4D6A-A4E6-F5E81B1833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52C72359-723C-46F2-B294-67E71AD28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EBC1A74C-B174-4ADC-9EE5-F410A7C874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F6F74CD2-F144-4E5D-9672-070B21CDF7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BF43714C-35B3-49C9-AA37-14F9E4F6FF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46034CAD-A097-4A72-B739-A9402D391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7013554E-371A-4855-99B7-7198104599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F13D24FC-A67A-44BE-8CEC-A71BD25B2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56E00F08-7047-407B-8894-EB22505591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6347A7C2-CA37-434B-B7E2-650A9504C9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27C1A1FB-FD7B-4767-A7F7-51CBF108DD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453FD1A5-DF3F-414A-8FF0-F2B91204EE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72225B17-6F45-4E6C-9CB1-85AA1D7E6C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A5187F37-C98C-492D-9CF0-8E4FD6775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EB10D527-3B4A-42E0-A0DE-A13DD49D9A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33FD5846-C8A9-43D3-9B75-7D4B82F47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5CED75F1-47F6-4899-AD33-AE19FD4843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856129CC-1713-4F3D-9254-A680EEAFB1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5ED19EE5-1BB1-4539-8A45-3507DD5B94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6B739D9E-6FCF-49EE-8245-63AA04D4B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DB67E3F2-F134-41A1-B2C2-0ECCFEBAD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25970A1C-4DC9-4328-A936-EE5603FE70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9C4075DB-DFB2-4FB7-91AD-68223EE9F7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604F6A6C-F999-4BCC-A0BC-486FE66023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078874C1-5723-4D3D-ACB0-616218CB07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34D2F00B-B35E-4573-BC74-241D9C070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DF916639-40BD-4D65-A41B-9F64BA7566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DB21B467-2789-4503-B885-18FBB05383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C4AE9D24-2954-459F-AF5C-2424260773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439C0D1F-6BD8-4B64-AE2E-B981FFFF5C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B9209916-620C-4E7F-AC9B-60CD70E6FB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0698915E-2D5F-4467-BDD2-707D8FCBB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87C2AEE2-9286-4EFC-9934-CDF5AAB422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AE4A31CE-B09A-469F-BF1B-06E9FC725D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769A98ED-B705-43E5-AD9C-D4A18B95B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B675A936-F51D-48F2-A09A-602B0D2F0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71CF5CA3-704E-442C-A6AB-7C8C964F10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4CBE54D9-0004-461B-9913-A339E075D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BCB64B61-C970-4622-8BB4-B9DD1FB633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08A76FBC-BEAB-4E62-BE39-0D61C823B0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839802C0-E381-4475-B01B-6F0900BFA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551D8A43-1963-4E3F-AFBB-C4AF786633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4517EBB8-D7E9-4CA5-8A92-A3A5BBA39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EAEEEEA1-3BCC-45CD-82FE-1F7B646298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7EA35229-0B0E-4880-AB16-7F45FE272A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FB4A6B0D-9620-48F3-AB0E-64B221E534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9EAB00C7-AD4A-4763-8276-A63044EC12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91341E9F-B813-475C-B06D-DEC508CD11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47BBCA4F-0ADB-45E9-B3B6-2045E03A0C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F699565F-9526-469B-9303-FDAA7F6013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5A7E2528-C1B5-45A7-9C50-A1CEBD69F5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F3C7707E-74E9-4133-B9AC-F83B011D52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3C3BFD39-B762-4AA7-A008-5C7805C850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9EC92889-221A-4875-8016-B85D13153E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BF677A4F-3230-40C6-B3E3-12CB85F884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0E84F7B2-6222-49DA-BC2C-9FB0185C0B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1E310677-C1D7-43BF-9B64-6FA3B735AC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0CE7DB27-BF11-4378-93ED-30882EC848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8E1893A9-A150-4759-87E3-7AA6B29A72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4B33863B-676A-4ED9-8A5D-1C8293CB72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256CDF8E-6CEC-45E3-98E6-F462D320DA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DA218969-5131-4889-A0DC-3890C2349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D194E12B-8BA0-4383-A17E-45D0A1BE0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1C171FBA-6BF6-4D53-A115-BAFACE2F9C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89D5B591-2468-4F56-AD35-C8D315D28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C172205B-6921-46C2-AE6D-8FED498DF1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55CD6DDE-CF7B-4890-B9CB-DDEF7B854F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44C9E51E-D618-49BA-8206-34584C83B0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F3FFF75F-5EB5-4EBE-9EE7-EFCC91FC42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2849AA5F-1F61-4E71-9698-D40182B6C0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9DF04CE7-ACE6-4B86-A6CB-267138B88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9287DBA8-D600-413E-AA5D-5BC4584DB8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0ABE6C62-447A-4D0A-8150-79141CAF6E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CE790DEE-E157-425C-8D71-BC3466E8C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302AC54E-F4DD-481A-A455-F93EF04FF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11EC28B1-137A-497A-AA01-7F0F58DDDF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D1CA6A03-0AE4-4AE9-A75C-5CA254106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2B6F53C9-4B57-4358-8B34-3BC9BE2D46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5DD72D69-EE1C-4942-9E45-A8357D861A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A602FB5B-E881-4C0E-863E-86CC887E6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930178F3-B190-4C7F-B32F-75E417283B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319B7E51-74BE-4D2D-8238-2FDC47AAFB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E6EA535A-F1FD-4A0F-88C7-1F65C51084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AD77F1AA-90C4-486A-9076-3374C6BFF8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3FAF821E-D3E9-4A60-942B-73CD92FCB0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31E9FE70-638E-4C18-918A-F586E38A15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FA4E2234-DBF0-4F39-BFF6-A2A6DBAF4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9B1DA6A7-51F9-49C7-84E0-D113DFC18D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DD4B0698-2531-4BBF-9812-FA4E490C2B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A55B78A3-1A9F-4C2D-8CEA-BD402F0E5E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0406F230-6543-4DD4-B403-9FE05EBAA4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200981A0-00DB-4D31-A0C9-4C1CD8AC4A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8F80059D-3E6D-4E87-9138-96BB928010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8C91E964-E854-4214-B8D6-67BDE9F074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BD8D3661-EFF0-429C-9C86-6C7895BEE1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58A30BAD-ADFC-47D5-9617-C3CDE5436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29D05A2F-A4D7-4C4C-B9CA-179C9EBA94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CFAF096D-693A-4B68-A884-C97F46DDE0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00FE043E-C570-46FC-9C79-CC193A0D31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E394AC1C-1DDC-420F-8535-78B7C6F3F1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8C044E95-BA65-4123-B9B5-28E1D44669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E862AF69-9639-4BA8-BD0F-906F46444E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4778D7C4-2EA0-4D0C-AF64-EC0D5FAA27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35785287-68F3-47A3-AF6B-2DDDBED6B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B2C616CF-1130-4C1B-B9E6-4CF52EBDA8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2A11DA2F-9710-437D-A418-5922AA283D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24EB7C7E-5668-4A99-BA29-9CF4DDDA83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18FC5E66-8688-407D-8068-3A6E1FE1EE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2F06F0DC-21A0-4B14-B38B-347A3AACE6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F02BEFFD-806F-43FC-A0CD-949BF9AB86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BDA47F52-5D0B-4400-99B4-B3769B6BF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5A8EA804-49A0-4202-932B-07FEA880A1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A5CBABC7-D0FA-4141-B717-829F1D18F0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A80CC047-8DE4-4484-93CD-BEC736913A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3FF4E334-97CE-4D41-8B01-9AF667E167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3E697E3C-A8C4-4D8E-9C55-8F53B9CD74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5FD06C99-733D-402D-BCB7-F1213A60BD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81382880-B4ED-4DA0-99BB-90A1EDBB34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D1E2FC8B-A9EF-4CA0-956B-4139231020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B3E3F56C-7A76-4999-A409-81F038707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028FD432-E0C1-48AE-B5BD-4040E8FB87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AECB5201-CA49-430C-A69B-5C52CDA28C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95BF7EBC-C94C-410F-9E73-B71DB3F6FE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D2CCB007-D6D6-4D89-9099-E1A491BABF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1EE94577-225D-438E-A124-899D9E1CC6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816DB03B-D55F-4EAA-86DA-E0D2B269A2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D397B09E-76EB-4E1B-AF73-FA437DB4CC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218DE14D-9455-4816-A025-228A209E90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8BB9B89D-75FA-49F8-A119-049ECD86B3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899A542D-7BF7-42E8-B5CA-C0411D8C15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CA72BBBF-0E32-4A6E-BCF1-52F05A0D78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5B9324E9-4381-44DA-8900-F19D1F3A13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15E18363-6F07-4F46-A31E-189CD9E12D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F6BB25E8-B44B-46DE-8913-F617522AE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9A140CED-B135-4D4B-8246-87880895FE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58156DFD-3B99-4DAE-926A-0F52372FB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82E07EA6-153B-47CE-9B69-A4AADB847C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F6A7E24B-72BC-43CA-B738-957F7237D0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9A603279-7C14-4487-B009-8F20BD3A91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E5EA7DA9-FE8F-4A6E-BDA4-5DC0FF8CB9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32272776-C390-4094-BF90-557D361D6D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F93DA12B-FA35-4244-A5B2-1DC44249D5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A93E04F1-F5F8-4C35-8E06-65476B8BA1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9F4BF8DC-AC58-484D-9297-9EAD189279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9943762B-19E3-471A-90E5-053D67F675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992B536A-EC4C-4AD1-9A93-4963F81781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55C93A19-977A-4F65-9D01-40B3B67A7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3410FFA8-7C36-4DCE-BBD0-AFF1CCE7E4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3DF5DB5E-8D4C-4C69-AAC0-524C42809F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FA0B1A33-0003-423B-9AFA-6EBA9B79BE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4725EADB-3CC0-487E-8AF4-B62AA1EFAE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9DF3BF5E-DF0A-4847-BF16-0EBB19F726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C18BB0D7-478F-4FD6-8370-75AA73C07E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D98AFFA3-94F3-4A7A-8A9F-09C511A96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CC9C9AC3-1CEA-46E4-984E-F835A86B84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2E6BACC0-5333-41AE-AFE2-DEC1F956BD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A8E68E6F-7462-45FF-99D5-4A1F9D470C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A396DD56-9197-41AB-833A-CCA46B43E9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B2525D99-609C-4602-9915-8C1A37AB6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EA9C041E-73C8-43B9-8A18-472065F1F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C8FF95F5-4B7A-47EF-8CEA-BBFB4BAE39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1B333548-0617-477E-9FD0-4536E2B882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4D4E56C4-9F8D-4456-AA64-18B959E7E4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C4DA193F-94F8-420E-85F9-87B91D7107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5D9F32BF-A192-4E76-AC71-315B4B696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CA683A6E-4374-46F4-B7F3-72E59EBCA4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9FDEA2E0-1801-4EC8-AE6C-2ACBEA7FE4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32BB13E8-491B-445A-AC52-2575FFB1FE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F00A68EC-24B5-4821-BD49-11693A43DE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DA61B784-F375-4F40-B3EA-81C4AE63A7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E1D04B39-2E78-44D2-998F-DAAB40B1B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B2C18661-C64D-49F4-8205-B7AB176822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FECE08AF-A167-4611-985F-7FDAA07D8D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66D24CE3-2925-405C-95EB-F97585C292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7130EE41-81E6-4610-A9F4-57A0FC016D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6646714D-831C-4C34-952F-5EE3AFBFB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F2838088-4416-4ADC-9D90-2014805FAD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D6B30079-219E-44E3-A54B-6034F35558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8AD24027-CD76-4B02-836F-583F6C1676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33D37C0F-D81F-46AC-A1AD-3717CE70F2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8BBA5059-E548-4E92-A9FE-ED861A2651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27FB762E-872C-4401-927F-5ADA2CDF87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8D4793DA-6BE2-4F7A-9D2E-8DBDDDF913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0BF64177-062F-47C8-8207-1C9235ACD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8D638A0A-855D-44BD-A763-9B1F255FF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91673B62-CE12-4C63-AE98-EB4FB24AB7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AADC7802-4C04-45F2-B9AD-9453719659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9790A62E-867D-44A2-BB89-AB935559FB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4895C526-E975-484D-9E42-4DA69094A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EA6BCE6A-45F2-4767-BB7A-39D84E866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CCFA91DF-3A77-4131-B54C-F028CA54D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E09C1859-C81E-468A-B426-708559C0E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841512E9-A181-4233-A467-460F5DEF9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3D0C3C48-7E9C-4427-9C8E-2FEEEECC52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EAE3C50A-F099-43C7-8392-02612C8D9B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7C112F02-9CB5-4979-B812-8195D65B41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CD10315B-659C-48D4-B0F4-AA7ABDE0CB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DCB994F3-D8D2-446C-9DD5-26EEF9F248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31735904-488C-4C1C-AC98-D0FBF3F57E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407BFD6E-989F-4BB8-94AB-07A94C5411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8DAFDB1A-06AC-4B38-AF7D-B2B203DFCB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39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111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83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24" t="s">
        <v>94</v>
      </c>
      <c r="D4" s="16"/>
      <c r="E4" s="16"/>
      <c r="F4" s="16"/>
      <c r="G4" s="17"/>
      <c r="H4" s="390" t="s">
        <v>43</v>
      </c>
      <c r="I4" s="486"/>
      <c r="J4" s="390">
        <v>500000</v>
      </c>
      <c r="K4" s="390"/>
      <c r="L4" s="390"/>
      <c r="M4" s="390"/>
      <c r="N4" s="386" t="s">
        <v>44</v>
      </c>
      <c r="O4" s="486"/>
      <c r="P4" s="386" t="s">
        <v>79</v>
      </c>
      <c r="Q4" s="390"/>
      <c r="R4" s="390"/>
      <c r="S4" s="390"/>
      <c r="T4" s="51" t="s">
        <v>54</v>
      </c>
      <c r="V4" s="343"/>
      <c r="W4" s="343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86" t="s">
        <v>65</v>
      </c>
      <c r="I5" s="486"/>
      <c r="J5" s="386" t="s">
        <v>99</v>
      </c>
      <c r="K5" s="390"/>
      <c r="L5" s="390"/>
      <c r="M5" s="390"/>
      <c r="N5" s="386" t="s">
        <v>64</v>
      </c>
      <c r="O5" s="486"/>
      <c r="P5" s="386" t="s">
        <v>70</v>
      </c>
      <c r="Q5" s="390"/>
      <c r="R5" s="390"/>
      <c r="S5" s="390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497" t="s">
        <v>115</v>
      </c>
      <c r="C8" s="497"/>
      <c r="D8" s="497"/>
      <c r="E8" s="497" t="s">
        <v>116</v>
      </c>
      <c r="F8" s="497"/>
      <c r="G8" s="497"/>
      <c r="H8" s="497" t="s">
        <v>117</v>
      </c>
      <c r="I8" s="497"/>
      <c r="J8" s="497"/>
      <c r="K8" s="497" t="s">
        <v>118</v>
      </c>
      <c r="L8" s="497"/>
      <c r="M8" s="497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164" t="s">
        <v>129</v>
      </c>
      <c r="C9" s="164"/>
      <c r="D9" s="164"/>
      <c r="E9" s="164" t="s">
        <v>130</v>
      </c>
      <c r="F9" s="164"/>
      <c r="G9" s="164"/>
      <c r="H9" s="164" t="s">
        <v>131</v>
      </c>
      <c r="I9" s="164"/>
      <c r="J9" s="164"/>
      <c r="K9" s="164" t="s">
        <v>132</v>
      </c>
      <c r="L9" s="164"/>
      <c r="M9" s="164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65" t="s">
        <v>39</v>
      </c>
      <c r="B11" s="366"/>
      <c r="C11" s="366"/>
      <c r="D11" s="367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87" t="s">
        <v>11</v>
      </c>
      <c r="C13" s="488"/>
      <c r="D13" s="488"/>
      <c r="E13" s="488"/>
      <c r="F13" s="489" t="s">
        <v>57</v>
      </c>
      <c r="G13" s="167"/>
      <c r="H13" s="490" t="s">
        <v>33</v>
      </c>
      <c r="I13" s="491"/>
      <c r="J13" s="490" t="s">
        <v>34</v>
      </c>
      <c r="K13" s="491"/>
      <c r="L13" s="490" t="s">
        <v>35</v>
      </c>
      <c r="M13" s="491"/>
      <c r="N13" s="492" t="s">
        <v>36</v>
      </c>
      <c r="O13" s="493"/>
      <c r="P13" s="494" t="s">
        <v>142</v>
      </c>
      <c r="Q13" s="244"/>
      <c r="R13" s="495" t="s">
        <v>58</v>
      </c>
      <c r="S13" s="496"/>
      <c r="T13" s="24"/>
      <c r="U13" s="24"/>
      <c r="V13" s="24"/>
      <c r="W13" s="24"/>
    </row>
    <row r="14" spans="1:23" s="13" customFormat="1" ht="25.5" customHeight="1">
      <c r="A14" s="25"/>
      <c r="B14" s="498" t="s">
        <v>63</v>
      </c>
      <c r="C14" s="499"/>
      <c r="D14" s="499"/>
      <c r="E14" s="499"/>
      <c r="F14" s="515" t="s">
        <v>105</v>
      </c>
      <c r="G14" s="257"/>
      <c r="H14" s="516">
        <v>60000</v>
      </c>
      <c r="I14" s="517"/>
      <c r="J14" s="141">
        <v>19300</v>
      </c>
      <c r="K14" s="435"/>
      <c r="L14" s="141">
        <v>7700</v>
      </c>
      <c r="M14" s="435"/>
      <c r="N14" s="520">
        <f>+J14+L14</f>
        <v>27000</v>
      </c>
      <c r="O14" s="520"/>
      <c r="P14" s="521">
        <f>H14-N14-N15-N16</f>
        <v>16200</v>
      </c>
      <c r="Q14" s="522"/>
      <c r="R14" s="508" t="s">
        <v>59</v>
      </c>
      <c r="S14" s="509"/>
      <c r="T14" s="24"/>
      <c r="U14" s="24"/>
      <c r="V14" s="24"/>
      <c r="W14" s="24"/>
    </row>
    <row r="15" spans="1:23" s="13" customFormat="1" ht="25.5" customHeight="1">
      <c r="A15" s="25"/>
      <c r="B15" s="500"/>
      <c r="C15" s="501"/>
      <c r="D15" s="501"/>
      <c r="E15" s="501"/>
      <c r="F15" s="510" t="s">
        <v>55</v>
      </c>
      <c r="G15" s="511"/>
      <c r="H15" s="518"/>
      <c r="I15" s="519"/>
      <c r="J15" s="143">
        <v>5500</v>
      </c>
      <c r="K15" s="183"/>
      <c r="L15" s="143">
        <v>5500</v>
      </c>
      <c r="M15" s="183"/>
      <c r="N15" s="512">
        <f t="shared" ref="N15" si="0">+J15+L15</f>
        <v>11000</v>
      </c>
      <c r="O15" s="512"/>
      <c r="P15" s="523"/>
      <c r="Q15" s="524"/>
      <c r="R15" s="513" t="s">
        <v>60</v>
      </c>
      <c r="S15" s="514"/>
      <c r="T15" s="24"/>
      <c r="U15" s="24"/>
      <c r="V15" s="24"/>
      <c r="W15" s="24"/>
    </row>
    <row r="16" spans="1:23" s="13" customFormat="1" ht="25.5" customHeight="1" thickBot="1">
      <c r="A16" s="25"/>
      <c r="B16" s="502"/>
      <c r="C16" s="503"/>
      <c r="D16" s="503"/>
      <c r="E16" s="503"/>
      <c r="F16" s="526" t="s">
        <v>56</v>
      </c>
      <c r="G16" s="427"/>
      <c r="H16" s="482"/>
      <c r="I16" s="483"/>
      <c r="J16" s="291">
        <v>0</v>
      </c>
      <c r="K16" s="527"/>
      <c r="L16" s="291">
        <v>5800</v>
      </c>
      <c r="M16" s="527"/>
      <c r="N16" s="474">
        <f>+J16+L16</f>
        <v>5800</v>
      </c>
      <c r="O16" s="474"/>
      <c r="P16" s="505"/>
      <c r="Q16" s="525"/>
      <c r="R16" s="475" t="s">
        <v>61</v>
      </c>
      <c r="S16" s="476"/>
      <c r="T16" s="24"/>
      <c r="U16" s="24"/>
      <c r="V16" s="24"/>
      <c r="W16" s="24"/>
    </row>
    <row r="17" spans="1:26" s="13" customFormat="1" ht="25.5" customHeight="1" thickBot="1">
      <c r="A17" s="25"/>
      <c r="B17" s="477" t="s">
        <v>95</v>
      </c>
      <c r="C17" s="478"/>
      <c r="D17" s="478"/>
      <c r="E17" s="478"/>
      <c r="F17" s="479" t="s">
        <v>29</v>
      </c>
      <c r="G17" s="480"/>
      <c r="H17" s="482">
        <v>0</v>
      </c>
      <c r="I17" s="483"/>
      <c r="J17" s="482">
        <v>0</v>
      </c>
      <c r="K17" s="483"/>
      <c r="L17" s="482">
        <v>3360</v>
      </c>
      <c r="M17" s="483"/>
      <c r="N17" s="474">
        <f>+J17+L17</f>
        <v>3360</v>
      </c>
      <c r="O17" s="474"/>
      <c r="P17" s="504">
        <f>+H17-N17</f>
        <v>-3360</v>
      </c>
      <c r="Q17" s="505"/>
      <c r="R17" s="506" t="s">
        <v>59</v>
      </c>
      <c r="S17" s="507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119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65" t="s">
        <v>40</v>
      </c>
      <c r="B20" s="366"/>
      <c r="C20" s="367"/>
      <c r="D20" s="93" t="s">
        <v>104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103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430" t="s">
        <v>13</v>
      </c>
      <c r="C24" s="131" t="s">
        <v>6</v>
      </c>
      <c r="D24" s="255" t="s">
        <v>7</v>
      </c>
      <c r="E24" s="257"/>
      <c r="F24" s="481" t="s">
        <v>8</v>
      </c>
      <c r="G24" s="284"/>
      <c r="H24" s="255" t="s">
        <v>9</v>
      </c>
      <c r="I24" s="257"/>
      <c r="J24" s="255" t="s">
        <v>10</v>
      </c>
      <c r="K24" s="257"/>
      <c r="L24" s="255" t="s">
        <v>18</v>
      </c>
      <c r="M24" s="257"/>
      <c r="N24" s="255" t="s">
        <v>19</v>
      </c>
      <c r="O24" s="257"/>
      <c r="P24" s="255" t="s">
        <v>30</v>
      </c>
      <c r="Q24" s="257"/>
      <c r="R24" s="481" t="s">
        <v>87</v>
      </c>
      <c r="S24" s="484"/>
      <c r="T24" s="371"/>
      <c r="U24" s="371"/>
      <c r="W24" s="39"/>
      <c r="X24" s="39"/>
    </row>
    <row r="25" spans="1:26" ht="24.75" customHeight="1">
      <c r="A25" s="22"/>
      <c r="B25" s="431"/>
      <c r="C25" s="139" t="s">
        <v>2</v>
      </c>
      <c r="D25" s="347">
        <v>45021</v>
      </c>
      <c r="E25" s="348"/>
      <c r="F25" s="470">
        <v>45064</v>
      </c>
      <c r="G25" s="471"/>
      <c r="H25" s="347">
        <v>45078</v>
      </c>
      <c r="I25" s="348"/>
      <c r="J25" s="347">
        <v>45106</v>
      </c>
      <c r="K25" s="348"/>
      <c r="L25" s="347">
        <v>45159</v>
      </c>
      <c r="M25" s="348"/>
      <c r="N25" s="347">
        <v>45176</v>
      </c>
      <c r="O25" s="348"/>
      <c r="P25" s="347">
        <v>45302</v>
      </c>
      <c r="Q25" s="348"/>
      <c r="R25" s="470">
        <v>45323</v>
      </c>
      <c r="S25" s="472"/>
      <c r="T25" s="473"/>
      <c r="U25" s="473"/>
      <c r="W25" s="40"/>
      <c r="X25" s="40"/>
    </row>
    <row r="26" spans="1:26" ht="24.75" customHeight="1">
      <c r="A26" s="22"/>
      <c r="B26" s="431"/>
      <c r="C26" s="139" t="s">
        <v>14</v>
      </c>
      <c r="D26" s="190" t="s">
        <v>110</v>
      </c>
      <c r="E26" s="192"/>
      <c r="F26" s="468" t="s">
        <v>78</v>
      </c>
      <c r="G26" s="468"/>
      <c r="H26" s="468" t="s">
        <v>78</v>
      </c>
      <c r="I26" s="468"/>
      <c r="J26" s="468" t="s">
        <v>3</v>
      </c>
      <c r="K26" s="468"/>
      <c r="L26" s="190" t="s">
        <v>110</v>
      </c>
      <c r="M26" s="192"/>
      <c r="N26" s="469" t="s">
        <v>108</v>
      </c>
      <c r="O26" s="469"/>
      <c r="P26" s="469" t="s">
        <v>108</v>
      </c>
      <c r="Q26" s="469"/>
      <c r="R26" s="468" t="s">
        <v>78</v>
      </c>
      <c r="S26" s="485"/>
      <c r="T26" s="466"/>
      <c r="U26" s="466"/>
      <c r="W26" s="41"/>
      <c r="X26" s="135"/>
      <c r="Y26" s="135"/>
      <c r="Z26" s="43"/>
    </row>
    <row r="27" spans="1:26" ht="24.75" customHeight="1" thickBot="1">
      <c r="A27" s="22"/>
      <c r="B27" s="432"/>
      <c r="C27" s="137" t="s">
        <v>4</v>
      </c>
      <c r="D27" s="326" t="s">
        <v>66</v>
      </c>
      <c r="E27" s="327"/>
      <c r="F27" s="326" t="s">
        <v>66</v>
      </c>
      <c r="G27" s="327"/>
      <c r="H27" s="326" t="s">
        <v>66</v>
      </c>
      <c r="I27" s="327"/>
      <c r="J27" s="326" t="s">
        <v>73</v>
      </c>
      <c r="K27" s="327"/>
      <c r="L27" s="326" t="s">
        <v>66</v>
      </c>
      <c r="M27" s="327"/>
      <c r="N27" s="326"/>
      <c r="O27" s="327"/>
      <c r="P27" s="326"/>
      <c r="Q27" s="327"/>
      <c r="R27" s="326" t="s">
        <v>66</v>
      </c>
      <c r="S27" s="467"/>
      <c r="T27" s="466"/>
      <c r="U27" s="466"/>
      <c r="W27" s="41"/>
      <c r="X27" s="140"/>
      <c r="Y27" s="140"/>
      <c r="Z27" s="43"/>
    </row>
    <row r="28" spans="1:26" s="46" customFormat="1" ht="24.75" customHeight="1">
      <c r="A28" s="45"/>
      <c r="B28" s="458" t="s">
        <v>71</v>
      </c>
      <c r="C28" s="459"/>
      <c r="D28" s="460">
        <v>300</v>
      </c>
      <c r="E28" s="461"/>
      <c r="F28" s="460">
        <v>300</v>
      </c>
      <c r="G28" s="461"/>
      <c r="H28" s="460">
        <v>300</v>
      </c>
      <c r="I28" s="461"/>
      <c r="J28" s="460">
        <v>5500</v>
      </c>
      <c r="K28" s="461"/>
      <c r="L28" s="460">
        <v>300</v>
      </c>
      <c r="M28" s="461"/>
      <c r="N28" s="462"/>
      <c r="O28" s="463"/>
      <c r="P28" s="462"/>
      <c r="Q28" s="463"/>
      <c r="R28" s="464">
        <v>300</v>
      </c>
      <c r="S28" s="465"/>
      <c r="T28" s="436"/>
      <c r="U28" s="437"/>
      <c r="W28" s="47"/>
      <c r="X28" s="136"/>
      <c r="Y28" s="136"/>
      <c r="Z28" s="47"/>
    </row>
    <row r="29" spans="1:26" s="46" customFormat="1" ht="24.75" customHeight="1">
      <c r="A29" s="45"/>
      <c r="B29" s="448" t="s">
        <v>72</v>
      </c>
      <c r="C29" s="449"/>
      <c r="D29" s="454">
        <v>0</v>
      </c>
      <c r="E29" s="455"/>
      <c r="F29" s="454">
        <v>0</v>
      </c>
      <c r="G29" s="455"/>
      <c r="H29" s="454">
        <v>0</v>
      </c>
      <c r="I29" s="455"/>
      <c r="J29" s="454">
        <v>1300</v>
      </c>
      <c r="K29" s="455"/>
      <c r="L29" s="454">
        <v>0</v>
      </c>
      <c r="M29" s="455"/>
      <c r="N29" s="456"/>
      <c r="O29" s="457"/>
      <c r="P29" s="456"/>
      <c r="Q29" s="457"/>
      <c r="R29" s="452">
        <v>0</v>
      </c>
      <c r="S29" s="453"/>
      <c r="T29" s="436"/>
      <c r="U29" s="437"/>
      <c r="W29" s="47"/>
      <c r="X29" s="136"/>
      <c r="Y29" s="136"/>
      <c r="Z29" s="47"/>
    </row>
    <row r="30" spans="1:26" s="46" customFormat="1" ht="24.75" customHeight="1">
      <c r="A30" s="45"/>
      <c r="B30" s="448"/>
      <c r="C30" s="449"/>
      <c r="D30" s="440"/>
      <c r="E30" s="441"/>
      <c r="F30" s="440"/>
      <c r="G30" s="441"/>
      <c r="H30" s="440"/>
      <c r="I30" s="441"/>
      <c r="J30" s="440"/>
      <c r="K30" s="441"/>
      <c r="L30" s="440"/>
      <c r="M30" s="441"/>
      <c r="N30" s="450"/>
      <c r="O30" s="451"/>
      <c r="P30" s="450"/>
      <c r="Q30" s="451"/>
      <c r="R30" s="452"/>
      <c r="S30" s="453"/>
      <c r="T30" s="436"/>
      <c r="U30" s="437"/>
      <c r="W30" s="47"/>
      <c r="X30" s="47"/>
      <c r="Y30" s="47"/>
      <c r="Z30" s="47"/>
    </row>
    <row r="31" spans="1:26" s="46" customFormat="1" ht="24.75" customHeight="1">
      <c r="A31" s="45"/>
      <c r="B31" s="448"/>
      <c r="C31" s="449"/>
      <c r="D31" s="440"/>
      <c r="E31" s="441"/>
      <c r="F31" s="440"/>
      <c r="G31" s="441"/>
      <c r="H31" s="440"/>
      <c r="I31" s="441"/>
      <c r="J31" s="440"/>
      <c r="K31" s="441"/>
      <c r="L31" s="440"/>
      <c r="M31" s="441"/>
      <c r="N31" s="450"/>
      <c r="O31" s="451"/>
      <c r="P31" s="450"/>
      <c r="Q31" s="451"/>
      <c r="R31" s="452"/>
      <c r="S31" s="453"/>
      <c r="T31" s="436"/>
      <c r="U31" s="437"/>
      <c r="W31" s="47"/>
      <c r="X31" s="47"/>
      <c r="Y31" s="47"/>
      <c r="Z31" s="47"/>
    </row>
    <row r="32" spans="1:26" s="46" customFormat="1" ht="24.75" customHeight="1">
      <c r="A32" s="45"/>
      <c r="B32" s="448"/>
      <c r="C32" s="449"/>
      <c r="D32" s="440"/>
      <c r="E32" s="441"/>
      <c r="F32" s="440"/>
      <c r="G32" s="441"/>
      <c r="H32" s="440"/>
      <c r="I32" s="441"/>
      <c r="J32" s="440"/>
      <c r="K32" s="441"/>
      <c r="L32" s="440"/>
      <c r="M32" s="441"/>
      <c r="N32" s="450"/>
      <c r="O32" s="451"/>
      <c r="P32" s="450"/>
      <c r="Q32" s="451"/>
      <c r="R32" s="452"/>
      <c r="S32" s="453"/>
      <c r="T32" s="436"/>
      <c r="U32" s="437"/>
    </row>
    <row r="33" spans="1:23" s="46" customFormat="1" ht="24.75" customHeight="1" thickBot="1">
      <c r="A33" s="45"/>
      <c r="B33" s="438"/>
      <c r="C33" s="439"/>
      <c r="D33" s="440"/>
      <c r="E33" s="441"/>
      <c r="F33" s="442"/>
      <c r="G33" s="443"/>
      <c r="H33" s="442"/>
      <c r="I33" s="443"/>
      <c r="J33" s="442"/>
      <c r="K33" s="443"/>
      <c r="L33" s="442"/>
      <c r="M33" s="443"/>
      <c r="N33" s="444"/>
      <c r="O33" s="445"/>
      <c r="P33" s="444"/>
      <c r="Q33" s="445"/>
      <c r="R33" s="446"/>
      <c r="S33" s="447"/>
      <c r="T33" s="436"/>
      <c r="U33" s="437"/>
    </row>
    <row r="34" spans="1:23" s="46" customFormat="1" ht="24.75" customHeight="1" thickTop="1" thickBot="1">
      <c r="A34" s="45"/>
      <c r="B34" s="304" t="s">
        <v>0</v>
      </c>
      <c r="C34" s="305"/>
      <c r="D34" s="306">
        <f>SUM(D28:E33)</f>
        <v>300</v>
      </c>
      <c r="E34" s="307"/>
      <c r="F34" s="306">
        <f t="shared" ref="F34" si="1">SUM(F28:G33)</f>
        <v>300</v>
      </c>
      <c r="G34" s="307"/>
      <c r="H34" s="306">
        <f t="shared" ref="H34:J34" si="2">SUM(H28:I33)</f>
        <v>300</v>
      </c>
      <c r="I34" s="307"/>
      <c r="J34" s="306">
        <f t="shared" si="2"/>
        <v>6800</v>
      </c>
      <c r="K34" s="307"/>
      <c r="L34" s="308">
        <f>SUM(L28:M33)</f>
        <v>300</v>
      </c>
      <c r="M34" s="309"/>
      <c r="N34" s="310"/>
      <c r="O34" s="311"/>
      <c r="P34" s="310"/>
      <c r="Q34" s="311"/>
      <c r="R34" s="344">
        <f>SUM(R28:S33)</f>
        <v>300</v>
      </c>
      <c r="S34" s="345"/>
      <c r="T34" s="346"/>
      <c r="U34" s="346"/>
    </row>
    <row r="35" spans="1:23" ht="24.75" customHeight="1" thickBot="1">
      <c r="A35" s="22"/>
      <c r="B35" s="430" t="s">
        <v>13</v>
      </c>
      <c r="C35" s="131" t="s">
        <v>6</v>
      </c>
      <c r="D35" s="255" t="s">
        <v>143</v>
      </c>
      <c r="E35" s="257"/>
      <c r="F35" s="255" t="s">
        <v>133</v>
      </c>
      <c r="G35" s="256"/>
      <c r="H35" s="256"/>
      <c r="I35" s="318"/>
      <c r="J35" s="252" t="s">
        <v>107</v>
      </c>
      <c r="K35" s="319"/>
      <c r="L35" s="110"/>
      <c r="M35" s="133"/>
      <c r="N35" s="133"/>
      <c r="O35" s="133"/>
      <c r="P35" s="133"/>
      <c r="Q35" s="133"/>
      <c r="R35" s="133"/>
      <c r="S35" s="133"/>
    </row>
    <row r="36" spans="1:23" ht="24.75" customHeight="1" thickTop="1">
      <c r="A36" s="22"/>
      <c r="B36" s="431"/>
      <c r="C36" s="139" t="s">
        <v>2</v>
      </c>
      <c r="D36" s="347">
        <v>45274</v>
      </c>
      <c r="E36" s="348"/>
      <c r="F36" s="322">
        <v>45211</v>
      </c>
      <c r="G36" s="349"/>
      <c r="H36" s="322">
        <v>45232</v>
      </c>
      <c r="I36" s="323"/>
      <c r="J36" s="252"/>
      <c r="K36" s="319"/>
      <c r="L36" s="134"/>
      <c r="M36" s="312" t="s">
        <v>29</v>
      </c>
      <c r="N36" s="313"/>
      <c r="O36" s="313"/>
      <c r="P36" s="313"/>
      <c r="Q36" s="313"/>
      <c r="R36" s="313"/>
      <c r="S36" s="314"/>
      <c r="T36" s="49"/>
    </row>
    <row r="37" spans="1:23" ht="24.75" customHeight="1">
      <c r="A37" s="22"/>
      <c r="B37" s="431"/>
      <c r="C37" s="139" t="s">
        <v>14</v>
      </c>
      <c r="D37" s="190" t="s">
        <v>3</v>
      </c>
      <c r="E37" s="192"/>
      <c r="F37" s="316" t="s">
        <v>81</v>
      </c>
      <c r="G37" s="350"/>
      <c r="H37" s="351" t="s">
        <v>79</v>
      </c>
      <c r="I37" s="350"/>
      <c r="J37" s="252"/>
      <c r="K37" s="319"/>
      <c r="L37" s="134"/>
      <c r="M37" s="315" t="s">
        <v>96</v>
      </c>
      <c r="N37" s="316"/>
      <c r="O37" s="316"/>
      <c r="P37" s="316"/>
      <c r="Q37" s="316"/>
      <c r="R37" s="316"/>
      <c r="S37" s="317"/>
      <c r="T37" s="50"/>
    </row>
    <row r="38" spans="1:23" ht="24.75" customHeight="1" thickBot="1">
      <c r="A38" s="22"/>
      <c r="B38" s="432"/>
      <c r="C38" s="137" t="s">
        <v>4</v>
      </c>
      <c r="D38" s="326" t="s">
        <v>73</v>
      </c>
      <c r="E38" s="327"/>
      <c r="F38" s="294" t="s">
        <v>66</v>
      </c>
      <c r="G38" s="295"/>
      <c r="H38" s="324" t="s">
        <v>66</v>
      </c>
      <c r="I38" s="295"/>
      <c r="J38" s="320"/>
      <c r="K38" s="321"/>
      <c r="L38" s="134"/>
      <c r="M38" s="426" t="s">
        <v>31</v>
      </c>
      <c r="N38" s="427"/>
      <c r="O38" s="149" t="s">
        <v>92</v>
      </c>
      <c r="P38" s="150"/>
      <c r="Q38" s="151"/>
      <c r="R38" s="324" t="s">
        <v>21</v>
      </c>
      <c r="S38" s="325"/>
      <c r="T38" s="50"/>
    </row>
    <row r="39" spans="1:23" s="46" customFormat="1" ht="24.75" customHeight="1">
      <c r="A39" s="45"/>
      <c r="B39" s="433" t="str">
        <f>+B28</f>
        <v>和歌山　一郎</v>
      </c>
      <c r="C39" s="434"/>
      <c r="D39" s="141">
        <v>5500</v>
      </c>
      <c r="E39" s="435"/>
      <c r="F39" s="141">
        <v>300</v>
      </c>
      <c r="G39" s="435"/>
      <c r="H39" s="141">
        <v>0</v>
      </c>
      <c r="I39" s="435"/>
      <c r="J39" s="424">
        <f>SUM(D28:S28)+SUM(D39:I39)</f>
        <v>12800</v>
      </c>
      <c r="K39" s="425"/>
      <c r="L39" s="113"/>
      <c r="M39" s="428" t="str">
        <f>B28</f>
        <v>和歌山　一郎</v>
      </c>
      <c r="N39" s="429"/>
      <c r="O39" s="152" t="s">
        <v>112</v>
      </c>
      <c r="P39" s="153"/>
      <c r="Q39" s="154"/>
      <c r="R39" s="141">
        <v>1680</v>
      </c>
      <c r="S39" s="142"/>
      <c r="T39" s="46" t="s">
        <v>114</v>
      </c>
    </row>
    <row r="40" spans="1:23" s="46" customFormat="1" ht="24.75" customHeight="1">
      <c r="A40" s="45"/>
      <c r="B40" s="404" t="str">
        <f>+B29</f>
        <v>田辺　春子</v>
      </c>
      <c r="C40" s="405"/>
      <c r="D40" s="143">
        <v>1300</v>
      </c>
      <c r="E40" s="183"/>
      <c r="F40" s="143">
        <v>0</v>
      </c>
      <c r="G40" s="183"/>
      <c r="H40" s="143">
        <v>0</v>
      </c>
      <c r="I40" s="183"/>
      <c r="J40" s="184">
        <f>SUM(D29:S29)+SUM(D40:I40)</f>
        <v>2600</v>
      </c>
      <c r="K40" s="185"/>
      <c r="L40" s="113"/>
      <c r="M40" s="398" t="str">
        <f t="shared" ref="M40:M44" si="3">B29</f>
        <v>田辺　春子</v>
      </c>
      <c r="N40" s="399"/>
      <c r="O40" s="155" t="s">
        <v>112</v>
      </c>
      <c r="P40" s="156"/>
      <c r="Q40" s="157"/>
      <c r="R40" s="143">
        <v>1680</v>
      </c>
      <c r="S40" s="144"/>
      <c r="T40" s="46" t="s">
        <v>113</v>
      </c>
    </row>
    <row r="41" spans="1:23" s="46" customFormat="1" ht="24.75" customHeight="1">
      <c r="A41" s="45"/>
      <c r="B41" s="328">
        <v>0</v>
      </c>
      <c r="C41" s="329"/>
      <c r="D41" s="143"/>
      <c r="E41" s="183"/>
      <c r="F41" s="143"/>
      <c r="G41" s="183"/>
      <c r="H41" s="143"/>
      <c r="I41" s="183"/>
      <c r="J41" s="184">
        <f t="shared" ref="J41:J43" si="4">SUM(D30:S30)+SUM(D41:I41)</f>
        <v>0</v>
      </c>
      <c r="K41" s="185"/>
      <c r="L41" s="113"/>
      <c r="M41" s="398">
        <f t="shared" si="3"/>
        <v>0</v>
      </c>
      <c r="N41" s="399"/>
      <c r="O41" s="155"/>
      <c r="P41" s="156"/>
      <c r="Q41" s="157"/>
      <c r="R41" s="143"/>
      <c r="S41" s="144"/>
      <c r="T41" s="46" t="s">
        <v>112</v>
      </c>
    </row>
    <row r="42" spans="1:23" s="46" customFormat="1" ht="24.75" customHeight="1">
      <c r="A42" s="45"/>
      <c r="B42" s="404">
        <v>0</v>
      </c>
      <c r="C42" s="405"/>
      <c r="D42" s="143"/>
      <c r="E42" s="183"/>
      <c r="F42" s="143"/>
      <c r="G42" s="183"/>
      <c r="H42" s="143"/>
      <c r="I42" s="183"/>
      <c r="J42" s="184">
        <f t="shared" si="4"/>
        <v>0</v>
      </c>
      <c r="K42" s="185"/>
      <c r="L42" s="113"/>
      <c r="M42" s="398">
        <f t="shared" si="3"/>
        <v>0</v>
      </c>
      <c r="N42" s="399"/>
      <c r="O42" s="155"/>
      <c r="P42" s="156"/>
      <c r="Q42" s="157"/>
      <c r="R42" s="143"/>
      <c r="S42" s="144"/>
    </row>
    <row r="43" spans="1:23" s="46" customFormat="1" ht="24.75" customHeight="1">
      <c r="A43" s="45"/>
      <c r="B43" s="328">
        <v>0</v>
      </c>
      <c r="C43" s="329"/>
      <c r="D43" s="143"/>
      <c r="E43" s="183"/>
      <c r="F43" s="143"/>
      <c r="G43" s="183"/>
      <c r="H43" s="143"/>
      <c r="I43" s="183"/>
      <c r="J43" s="184">
        <f t="shared" si="4"/>
        <v>0</v>
      </c>
      <c r="K43" s="185"/>
      <c r="L43" s="113"/>
      <c r="M43" s="398">
        <f t="shared" si="3"/>
        <v>0</v>
      </c>
      <c r="N43" s="399"/>
      <c r="O43" s="155"/>
      <c r="P43" s="156"/>
      <c r="Q43" s="157"/>
      <c r="R43" s="143"/>
      <c r="S43" s="144"/>
    </row>
    <row r="44" spans="1:23" s="46" customFormat="1" ht="24.75" customHeight="1" thickBot="1">
      <c r="A44" s="45"/>
      <c r="B44" s="421">
        <v>0</v>
      </c>
      <c r="C44" s="422"/>
      <c r="D44" s="145"/>
      <c r="E44" s="423"/>
      <c r="F44" s="145"/>
      <c r="G44" s="423"/>
      <c r="H44" s="145"/>
      <c r="I44" s="423"/>
      <c r="J44" s="184">
        <f>SUM(D33:S33)+SUM(D44:I44)</f>
        <v>0</v>
      </c>
      <c r="K44" s="185"/>
      <c r="L44" s="113"/>
      <c r="M44" s="400">
        <f t="shared" si="3"/>
        <v>0</v>
      </c>
      <c r="N44" s="401"/>
      <c r="O44" s="158"/>
      <c r="P44" s="159"/>
      <c r="Q44" s="160"/>
      <c r="R44" s="145"/>
      <c r="S44" s="146"/>
    </row>
    <row r="45" spans="1:23" s="46" customFormat="1" ht="24.75" customHeight="1" thickTop="1" thickBot="1">
      <c r="A45" s="45"/>
      <c r="B45" s="304" t="s">
        <v>0</v>
      </c>
      <c r="C45" s="305"/>
      <c r="D45" s="233">
        <f>SUM(D39:E44)</f>
        <v>6800</v>
      </c>
      <c r="E45" s="406"/>
      <c r="F45" s="233">
        <f>SUM(F39:G44)</f>
        <v>300</v>
      </c>
      <c r="G45" s="406"/>
      <c r="H45" s="233">
        <f>SUM(H39:I44)</f>
        <v>0</v>
      </c>
      <c r="I45" s="406"/>
      <c r="J45" s="407">
        <f>SUM(D34:S34)+SUM(D45:I45)</f>
        <v>15400</v>
      </c>
      <c r="K45" s="408"/>
      <c r="L45" s="113"/>
      <c r="M45" s="402" t="s">
        <v>38</v>
      </c>
      <c r="N45" s="403"/>
      <c r="O45" s="161"/>
      <c r="P45" s="162"/>
      <c r="Q45" s="163"/>
      <c r="R45" s="147">
        <f>SUM(R39:S44)</f>
        <v>3360</v>
      </c>
      <c r="S45" s="148"/>
    </row>
    <row r="46" spans="1:23" ht="24.75" customHeight="1" thickBot="1">
      <c r="A46" s="22"/>
      <c r="B46" s="22"/>
      <c r="C46" s="22"/>
      <c r="D46" s="52"/>
      <c r="E46" s="52"/>
      <c r="F46" s="53"/>
      <c r="G46" s="53"/>
      <c r="H46" s="53"/>
      <c r="I46" s="53"/>
      <c r="J46" s="53"/>
      <c r="K46" s="53"/>
      <c r="L46" s="53"/>
      <c r="M46" s="89"/>
      <c r="N46" s="89"/>
      <c r="O46" s="89"/>
      <c r="P46" s="89"/>
      <c r="Q46" s="89"/>
      <c r="R46" s="53"/>
      <c r="S46" s="53"/>
      <c r="T46" s="53"/>
      <c r="U46" s="53"/>
      <c r="V46" s="53"/>
      <c r="W46" s="36"/>
    </row>
    <row r="47" spans="1:23" s="37" customFormat="1" ht="24.75" customHeight="1" thickBot="1">
      <c r="A47" s="35"/>
      <c r="B47" s="186" t="s">
        <v>31</v>
      </c>
      <c r="C47" s="187"/>
      <c r="D47" s="243" t="s">
        <v>6</v>
      </c>
      <c r="E47" s="244"/>
      <c r="F47" s="187"/>
      <c r="G47" s="244" t="s">
        <v>2</v>
      </c>
      <c r="H47" s="187"/>
      <c r="I47" s="412" t="s">
        <v>20</v>
      </c>
      <c r="J47" s="413"/>
      <c r="K47" s="412" t="s">
        <v>32</v>
      </c>
      <c r="L47" s="414"/>
      <c r="M47" s="35">
        <v>2</v>
      </c>
      <c r="N47" s="35" t="s">
        <v>121</v>
      </c>
      <c r="O47" s="22"/>
      <c r="P47" s="22"/>
      <c r="Q47" s="22"/>
      <c r="R47" s="22"/>
      <c r="S47" s="22"/>
      <c r="T47" s="22"/>
      <c r="U47" s="22"/>
      <c r="V47" s="16"/>
      <c r="W47" s="16"/>
    </row>
    <row r="48" spans="1:23" s="57" customFormat="1" ht="24.75" customHeight="1" thickBot="1">
      <c r="A48" s="56"/>
      <c r="B48" s="174" t="s">
        <v>76</v>
      </c>
      <c r="C48" s="175"/>
      <c r="D48" s="178" t="s">
        <v>67</v>
      </c>
      <c r="E48" s="179"/>
      <c r="F48" s="180"/>
      <c r="G48" s="181">
        <v>45246</v>
      </c>
      <c r="H48" s="182"/>
      <c r="I48" s="288" t="s">
        <v>82</v>
      </c>
      <c r="J48" s="152"/>
      <c r="K48" s="289">
        <v>300</v>
      </c>
      <c r="L48" s="290"/>
      <c r="M48" s="22"/>
      <c r="N48" s="186" t="s">
        <v>17</v>
      </c>
      <c r="O48" s="187"/>
      <c r="P48" s="243" t="s">
        <v>5</v>
      </c>
      <c r="Q48" s="244"/>
      <c r="R48" s="410" t="s">
        <v>15</v>
      </c>
      <c r="S48" s="411"/>
    </row>
    <row r="49" spans="1:252" s="58" customFormat="1" ht="24.75" customHeight="1" thickBot="1">
      <c r="A49" s="53" t="s">
        <v>16</v>
      </c>
      <c r="B49" s="176"/>
      <c r="C49" s="177"/>
      <c r="D49" s="293" t="s">
        <v>144</v>
      </c>
      <c r="E49" s="335"/>
      <c r="F49" s="236"/>
      <c r="G49" s="336">
        <v>45131</v>
      </c>
      <c r="H49" s="337"/>
      <c r="I49" s="331" t="s">
        <v>3</v>
      </c>
      <c r="J49" s="332"/>
      <c r="K49" s="706">
        <v>5500</v>
      </c>
      <c r="L49" s="707"/>
      <c r="M49" s="22"/>
      <c r="N49" s="415" t="s">
        <v>102</v>
      </c>
      <c r="O49" s="416"/>
      <c r="P49" s="352" t="s">
        <v>108</v>
      </c>
      <c r="Q49" s="353"/>
      <c r="R49" s="354"/>
      <c r="S49" s="355"/>
      <c r="IP49" s="58" t="e">
        <v>#REF!</v>
      </c>
    </row>
    <row r="50" spans="1:252" s="58" customFormat="1" ht="24.75" customHeight="1">
      <c r="A50" s="53" t="s">
        <v>16</v>
      </c>
      <c r="B50" s="174" t="s">
        <v>77</v>
      </c>
      <c r="C50" s="175"/>
      <c r="D50" s="178" t="s">
        <v>67</v>
      </c>
      <c r="E50" s="179"/>
      <c r="F50" s="180"/>
      <c r="G50" s="181">
        <v>45246</v>
      </c>
      <c r="H50" s="182"/>
      <c r="I50" s="288" t="s">
        <v>82</v>
      </c>
      <c r="J50" s="152"/>
      <c r="K50" s="289">
        <v>0</v>
      </c>
      <c r="L50" s="290"/>
      <c r="M50" s="22"/>
      <c r="N50" s="59"/>
      <c r="O50" s="22"/>
      <c r="P50" s="60"/>
      <c r="Q50" s="60"/>
      <c r="R50" s="102"/>
      <c r="S50" s="102"/>
      <c r="IP50" s="58" t="e">
        <v>#REF!</v>
      </c>
    </row>
    <row r="51" spans="1:252" s="58" customFormat="1" ht="24.75" customHeight="1" thickBot="1">
      <c r="A51" s="53" t="s">
        <v>16</v>
      </c>
      <c r="B51" s="176"/>
      <c r="C51" s="177"/>
      <c r="D51" s="293" t="s">
        <v>144</v>
      </c>
      <c r="E51" s="335"/>
      <c r="F51" s="236"/>
      <c r="G51" s="336">
        <v>45131</v>
      </c>
      <c r="H51" s="337"/>
      <c r="I51" s="331" t="s">
        <v>3</v>
      </c>
      <c r="J51" s="332"/>
      <c r="K51" s="333">
        <v>5500</v>
      </c>
      <c r="L51" s="334"/>
      <c r="M51" s="35">
        <v>3</v>
      </c>
      <c r="N51" s="35" t="s">
        <v>122</v>
      </c>
      <c r="O51" s="22"/>
      <c r="P51" s="22"/>
      <c r="Q51" s="22"/>
      <c r="R51" s="45"/>
      <c r="S51" s="45"/>
      <c r="IP51" s="58" t="e">
        <v>#REF!</v>
      </c>
    </row>
    <row r="52" spans="1:252" s="58" customFormat="1" ht="24.75" customHeight="1" thickBot="1">
      <c r="A52" s="53" t="s">
        <v>16</v>
      </c>
      <c r="B52" s="174">
        <v>0</v>
      </c>
      <c r="C52" s="175"/>
      <c r="D52" s="287" t="s">
        <v>67</v>
      </c>
      <c r="E52" s="256"/>
      <c r="F52" s="257"/>
      <c r="G52" s="181"/>
      <c r="H52" s="182"/>
      <c r="I52" s="288"/>
      <c r="J52" s="152"/>
      <c r="K52" s="289"/>
      <c r="L52" s="290"/>
      <c r="M52" s="35"/>
      <c r="N52" s="186" t="s">
        <v>17</v>
      </c>
      <c r="O52" s="187"/>
      <c r="P52" s="243" t="s">
        <v>5</v>
      </c>
      <c r="Q52" s="244"/>
      <c r="R52" s="285" t="s">
        <v>15</v>
      </c>
      <c r="S52" s="286"/>
      <c r="IR52" s="58" t="e">
        <v>#REF!</v>
      </c>
    </row>
    <row r="53" spans="1:252" s="58" customFormat="1" ht="24.75" customHeight="1" thickBot="1">
      <c r="A53" s="53" t="s">
        <v>16</v>
      </c>
      <c r="B53" s="176"/>
      <c r="C53" s="177"/>
      <c r="D53" s="293" t="s">
        <v>120</v>
      </c>
      <c r="E53" s="294"/>
      <c r="F53" s="295"/>
      <c r="G53" s="263"/>
      <c r="H53" s="264"/>
      <c r="I53" s="296"/>
      <c r="J53" s="297"/>
      <c r="K53" s="298"/>
      <c r="L53" s="299"/>
      <c r="M53" s="35"/>
      <c r="N53" s="300" t="s">
        <v>101</v>
      </c>
      <c r="O53" s="301"/>
      <c r="P53" s="287" t="s">
        <v>78</v>
      </c>
      <c r="Q53" s="409"/>
      <c r="R53" s="417">
        <v>300</v>
      </c>
      <c r="S53" s="418"/>
      <c r="IR53" s="58" t="e">
        <v>#REF!</v>
      </c>
    </row>
    <row r="54" spans="1:252" s="58" customFormat="1" ht="24.75" customHeight="1" thickBot="1">
      <c r="A54" s="22"/>
      <c r="B54" s="174">
        <v>0</v>
      </c>
      <c r="C54" s="175"/>
      <c r="D54" s="287" t="s">
        <v>67</v>
      </c>
      <c r="E54" s="256"/>
      <c r="F54" s="257"/>
      <c r="G54" s="181"/>
      <c r="H54" s="182"/>
      <c r="I54" s="288"/>
      <c r="J54" s="152"/>
      <c r="K54" s="289"/>
      <c r="L54" s="290"/>
      <c r="M54" s="22"/>
      <c r="N54" s="235"/>
      <c r="O54" s="236"/>
      <c r="P54" s="237"/>
      <c r="Q54" s="238"/>
      <c r="R54" s="291"/>
      <c r="S54" s="292"/>
      <c r="IR54" s="58" t="e">
        <v>#REF!</v>
      </c>
    </row>
    <row r="55" spans="1:252" s="58" customFormat="1" ht="24.75" customHeight="1" thickBot="1">
      <c r="A55" s="53" t="s">
        <v>16</v>
      </c>
      <c r="B55" s="176"/>
      <c r="C55" s="177"/>
      <c r="D55" s="293" t="s">
        <v>120</v>
      </c>
      <c r="E55" s="294"/>
      <c r="F55" s="295"/>
      <c r="G55" s="263"/>
      <c r="H55" s="264"/>
      <c r="I55" s="296"/>
      <c r="J55" s="297"/>
      <c r="K55" s="298"/>
      <c r="L55" s="299"/>
      <c r="M55" s="22"/>
      <c r="N55" s="35"/>
      <c r="O55" s="22"/>
      <c r="P55" s="60"/>
      <c r="Q55" s="60"/>
      <c r="R55" s="45"/>
      <c r="S55" s="45"/>
      <c r="IR55" s="58" t="e">
        <v>#REF!</v>
      </c>
    </row>
    <row r="56" spans="1:252" s="58" customFormat="1" ht="24.75" customHeight="1" thickBot="1">
      <c r="A56" s="53" t="s">
        <v>16</v>
      </c>
      <c r="B56" s="174">
        <v>0</v>
      </c>
      <c r="C56" s="175"/>
      <c r="D56" s="287" t="s">
        <v>67</v>
      </c>
      <c r="E56" s="256"/>
      <c r="F56" s="257"/>
      <c r="G56" s="181"/>
      <c r="H56" s="182"/>
      <c r="I56" s="288"/>
      <c r="J56" s="152"/>
      <c r="K56" s="289"/>
      <c r="L56" s="290"/>
      <c r="M56" s="35">
        <v>4</v>
      </c>
      <c r="N56" s="35" t="s">
        <v>123</v>
      </c>
      <c r="O56" s="22"/>
      <c r="P56" s="22"/>
      <c r="Q56" s="22"/>
      <c r="R56" s="45"/>
      <c r="S56" s="45"/>
      <c r="IR56" s="58" t="e">
        <v>#REF!</v>
      </c>
    </row>
    <row r="57" spans="1:252" s="58" customFormat="1" ht="24.75" customHeight="1" thickBot="1">
      <c r="A57" s="22"/>
      <c r="B57" s="176"/>
      <c r="C57" s="177"/>
      <c r="D57" s="293" t="s">
        <v>120</v>
      </c>
      <c r="E57" s="294"/>
      <c r="F57" s="295"/>
      <c r="G57" s="263"/>
      <c r="H57" s="264"/>
      <c r="I57" s="296"/>
      <c r="J57" s="297"/>
      <c r="K57" s="298"/>
      <c r="L57" s="299"/>
      <c r="M57" s="22"/>
      <c r="N57" s="186" t="s">
        <v>17</v>
      </c>
      <c r="O57" s="187"/>
      <c r="P57" s="243" t="s">
        <v>5</v>
      </c>
      <c r="Q57" s="244"/>
      <c r="R57" s="285" t="s">
        <v>15</v>
      </c>
      <c r="S57" s="286"/>
      <c r="IR57" s="58" t="e">
        <v>#REF!</v>
      </c>
    </row>
    <row r="58" spans="1:252" s="58" customFormat="1" ht="24.75" customHeight="1">
      <c r="A58" s="53" t="s">
        <v>16</v>
      </c>
      <c r="B58" s="174">
        <v>0</v>
      </c>
      <c r="C58" s="175"/>
      <c r="D58" s="287" t="s">
        <v>67</v>
      </c>
      <c r="E58" s="256"/>
      <c r="F58" s="257"/>
      <c r="G58" s="181"/>
      <c r="H58" s="182"/>
      <c r="I58" s="288"/>
      <c r="J58" s="152"/>
      <c r="K58" s="289"/>
      <c r="L58" s="290"/>
      <c r="M58" s="35"/>
      <c r="N58" s="300" t="s">
        <v>101</v>
      </c>
      <c r="O58" s="301"/>
      <c r="P58" s="302" t="s">
        <v>108</v>
      </c>
      <c r="Q58" s="303"/>
      <c r="R58" s="419"/>
      <c r="S58" s="420"/>
      <c r="IR58" s="58" t="e">
        <v>#REF!</v>
      </c>
    </row>
    <row r="59" spans="1:252" s="58" customFormat="1" ht="24.75" customHeight="1" thickBot="1">
      <c r="A59" s="53" t="s">
        <v>16</v>
      </c>
      <c r="B59" s="369"/>
      <c r="C59" s="370"/>
      <c r="D59" s="247" t="s">
        <v>120</v>
      </c>
      <c r="E59" s="248"/>
      <c r="F59" s="249"/>
      <c r="G59" s="388"/>
      <c r="H59" s="389"/>
      <c r="I59" s="239"/>
      <c r="J59" s="240"/>
      <c r="K59" s="241"/>
      <c r="L59" s="242"/>
      <c r="M59" s="35"/>
      <c r="N59" s="235"/>
      <c r="O59" s="236"/>
      <c r="P59" s="237"/>
      <c r="Q59" s="238"/>
      <c r="R59" s="245"/>
      <c r="S59" s="246"/>
      <c r="IR59" s="58" t="e">
        <v>#REF!</v>
      </c>
    </row>
    <row r="60" spans="1:252" s="58" customFormat="1" ht="24.75" customHeight="1" thickTop="1" thickBot="1">
      <c r="A60" s="22"/>
      <c r="B60" s="373" t="s">
        <v>106</v>
      </c>
      <c r="C60" s="374"/>
      <c r="D60" s="374"/>
      <c r="E60" s="374"/>
      <c r="F60" s="374"/>
      <c r="G60" s="374"/>
      <c r="H60" s="374"/>
      <c r="I60" s="374"/>
      <c r="J60" s="375"/>
      <c r="K60" s="233">
        <f>SUM(K48:L59)</f>
        <v>11300</v>
      </c>
      <c r="L60" s="234"/>
      <c r="M60" s="22"/>
      <c r="N60" s="371"/>
      <c r="O60" s="371"/>
      <c r="P60" s="372"/>
      <c r="Q60" s="372"/>
      <c r="R60" s="372"/>
      <c r="S60" s="372"/>
      <c r="IR60" s="58" t="e">
        <v>#REF!</v>
      </c>
    </row>
    <row r="61" spans="1:252" ht="24.75" customHeight="1">
      <c r="A61" s="22"/>
      <c r="M61" s="22"/>
      <c r="N61" s="376" t="s">
        <v>125</v>
      </c>
      <c r="O61" s="377"/>
      <c r="P61" s="377"/>
      <c r="Q61" s="378"/>
      <c r="R61" s="382">
        <f>+J45+K60+R49+R53+R58</f>
        <v>27000</v>
      </c>
      <c r="S61" s="383"/>
      <c r="T61" s="36"/>
    </row>
    <row r="62" spans="1:252" s="58" customFormat="1" ht="24.75" customHeight="1" thickBot="1">
      <c r="B62" s="61" t="s">
        <v>100</v>
      </c>
      <c r="C62" s="136"/>
      <c r="D62" s="136"/>
      <c r="E62" s="136"/>
      <c r="F62" s="136"/>
      <c r="G62" s="136"/>
      <c r="H62" s="136"/>
      <c r="I62" s="136"/>
      <c r="J62" s="136"/>
      <c r="K62" s="63"/>
      <c r="L62" s="63"/>
      <c r="M62" s="22"/>
      <c r="N62" s="379"/>
      <c r="O62" s="380"/>
      <c r="P62" s="380"/>
      <c r="Q62" s="381"/>
      <c r="R62" s="384"/>
      <c r="S62" s="385"/>
      <c r="IR62" s="58" t="e">
        <v>#REF!</v>
      </c>
    </row>
    <row r="63" spans="1:252" s="37" customFormat="1" ht="23.1" customHeight="1" thickBot="1">
      <c r="A63" s="61"/>
      <c r="B63" s="136"/>
      <c r="C63" s="136"/>
      <c r="D63" s="136"/>
      <c r="E63" s="136"/>
      <c r="F63" s="136"/>
      <c r="G63" s="136"/>
      <c r="H63" s="136"/>
      <c r="I63" s="136"/>
      <c r="J63" s="136"/>
      <c r="K63" s="63"/>
      <c r="L63" s="63"/>
      <c r="M63" s="22"/>
      <c r="N63" s="64"/>
      <c r="O63" s="64"/>
      <c r="P63" s="64"/>
      <c r="Q63" s="64"/>
      <c r="R63" s="65"/>
      <c r="S63" s="65"/>
      <c r="T63" s="36"/>
    </row>
    <row r="64" spans="1:252" ht="29.25" thickBot="1">
      <c r="A64" s="6" t="s">
        <v>97</v>
      </c>
      <c r="B64" s="61" t="str">
        <f>+B1</f>
        <v>令和５年度初任者研修（２年次・３年次を含む。）旅費執行状況調査表</v>
      </c>
      <c r="C64" s="61"/>
      <c r="D64" s="61"/>
      <c r="E64" s="61"/>
      <c r="F64" s="61"/>
      <c r="G64" s="61"/>
      <c r="H64" s="61"/>
      <c r="I64" s="61"/>
      <c r="J64" s="37"/>
      <c r="K64" s="37"/>
      <c r="L64" s="114" t="s">
        <v>24</v>
      </c>
      <c r="M64" s="115">
        <f>+P1</f>
        <v>2</v>
      </c>
      <c r="N64" s="37" t="s">
        <v>25</v>
      </c>
      <c r="O64" s="116" t="s">
        <v>83</v>
      </c>
      <c r="P64" s="61"/>
      <c r="Q64" s="61"/>
      <c r="R64" s="117"/>
      <c r="S64" s="92" t="s">
        <v>69</v>
      </c>
    </row>
    <row r="65" spans="1:21" ht="9.9499999999999993" customHeight="1">
      <c r="A65" s="1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21" ht="24" customHeight="1" thickBot="1">
      <c r="A66" s="14"/>
      <c r="B66" s="14"/>
      <c r="C66" s="106"/>
      <c r="D66" s="106"/>
      <c r="E66" s="106"/>
      <c r="F66" s="106"/>
      <c r="G66" s="106"/>
      <c r="H66" s="106"/>
      <c r="I66" s="390" t="s">
        <v>43</v>
      </c>
      <c r="J66" s="390"/>
      <c r="K66" s="391">
        <v>500000</v>
      </c>
      <c r="L66" s="392"/>
      <c r="M66" s="393"/>
      <c r="N66" s="386" t="s">
        <v>44</v>
      </c>
      <c r="O66" s="386"/>
      <c r="P66" s="387" t="s">
        <v>84</v>
      </c>
      <c r="Q66" s="387"/>
      <c r="R66" s="387"/>
      <c r="S66" s="387"/>
      <c r="T66" s="67"/>
    </row>
    <row r="67" spans="1:21" ht="29.25" thickBot="1">
      <c r="A67" s="365" t="s">
        <v>1</v>
      </c>
      <c r="B67" s="366"/>
      <c r="C67" s="367"/>
      <c r="D67" s="34" t="s">
        <v>89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U67" s="105"/>
    </row>
    <row r="68" spans="1:21" ht="10.5" customHeight="1" thickBot="1">
      <c r="A68" s="3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6"/>
      <c r="R68" s="22"/>
      <c r="S68" s="22"/>
    </row>
    <row r="69" spans="1:21" ht="21.95" customHeight="1">
      <c r="A69" s="70"/>
      <c r="B69" s="280" t="s">
        <v>13</v>
      </c>
      <c r="C69" s="283" t="s">
        <v>6</v>
      </c>
      <c r="D69" s="284"/>
      <c r="E69" s="255" t="s">
        <v>23</v>
      </c>
      <c r="F69" s="256"/>
      <c r="G69" s="256"/>
      <c r="H69" s="256"/>
      <c r="I69" s="256"/>
      <c r="J69" s="257"/>
      <c r="K69" s="394" t="s">
        <v>124</v>
      </c>
      <c r="L69" s="395"/>
      <c r="M69" s="395"/>
      <c r="N69" s="395"/>
      <c r="O69" s="395"/>
      <c r="P69" s="396"/>
      <c r="Q69" s="250" t="s">
        <v>0</v>
      </c>
      <c r="R69" s="251"/>
      <c r="S69" s="41"/>
    </row>
    <row r="70" spans="1:21" ht="21.95" customHeight="1">
      <c r="A70" s="70"/>
      <c r="B70" s="281"/>
      <c r="C70" s="254" t="s">
        <v>14</v>
      </c>
      <c r="D70" s="192"/>
      <c r="E70" s="190" t="s">
        <v>3</v>
      </c>
      <c r="F70" s="191"/>
      <c r="G70" s="191"/>
      <c r="H70" s="191"/>
      <c r="I70" s="191"/>
      <c r="J70" s="192"/>
      <c r="K70" s="259" t="s">
        <v>3</v>
      </c>
      <c r="L70" s="260"/>
      <c r="M70" s="260"/>
      <c r="N70" s="260"/>
      <c r="O70" s="260"/>
      <c r="P70" s="261"/>
      <c r="Q70" s="252"/>
      <c r="R70" s="253"/>
      <c r="S70" s="41"/>
    </row>
    <row r="71" spans="1:21" ht="21.95" customHeight="1" thickBot="1">
      <c r="A71" s="70"/>
      <c r="B71" s="282"/>
      <c r="C71" s="118" t="s">
        <v>2</v>
      </c>
      <c r="D71" s="119" t="s">
        <v>4</v>
      </c>
      <c r="E71" s="262">
        <v>45134</v>
      </c>
      <c r="F71" s="263"/>
      <c r="G71" s="264"/>
      <c r="H71" s="265" t="s">
        <v>73</v>
      </c>
      <c r="I71" s="266"/>
      <c r="J71" s="267"/>
      <c r="K71" s="268">
        <v>45229</v>
      </c>
      <c r="L71" s="269"/>
      <c r="M71" s="270"/>
      <c r="N71" s="271" t="s">
        <v>73</v>
      </c>
      <c r="O71" s="272"/>
      <c r="P71" s="273"/>
      <c r="Q71" s="252"/>
      <c r="R71" s="253"/>
      <c r="S71" s="41"/>
    </row>
    <row r="72" spans="1:21" ht="23.85" customHeight="1" thickBot="1">
      <c r="A72" s="70"/>
      <c r="B72" s="165" t="s">
        <v>74</v>
      </c>
      <c r="C72" s="166"/>
      <c r="D72" s="167"/>
      <c r="E72" s="274">
        <v>5500</v>
      </c>
      <c r="F72" s="275"/>
      <c r="G72" s="275"/>
      <c r="H72" s="275"/>
      <c r="I72" s="275"/>
      <c r="J72" s="276"/>
      <c r="K72" s="277">
        <v>5500</v>
      </c>
      <c r="L72" s="278"/>
      <c r="M72" s="278"/>
      <c r="N72" s="278"/>
      <c r="O72" s="278"/>
      <c r="P72" s="279"/>
      <c r="Q72" s="227">
        <f>SUM(E72:P72)</f>
        <v>11000</v>
      </c>
      <c r="R72" s="228"/>
      <c r="S72" s="41"/>
    </row>
    <row r="73" spans="1:21" ht="9.9499999999999993" customHeight="1" thickBot="1">
      <c r="A73" s="70"/>
      <c r="B73" s="120"/>
      <c r="C73" s="120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397"/>
      <c r="O73" s="397"/>
      <c r="P73" s="397"/>
      <c r="Q73" s="258"/>
      <c r="R73" s="258"/>
      <c r="S73" s="41"/>
    </row>
    <row r="74" spans="1:21" ht="21.95" customHeight="1">
      <c r="A74" s="70"/>
      <c r="B74" s="280" t="s">
        <v>13</v>
      </c>
      <c r="C74" s="283" t="s">
        <v>6</v>
      </c>
      <c r="D74" s="284"/>
      <c r="E74" s="255" t="s">
        <v>23</v>
      </c>
      <c r="F74" s="256"/>
      <c r="G74" s="256"/>
      <c r="H74" s="256"/>
      <c r="I74" s="256"/>
      <c r="J74" s="257"/>
      <c r="K74" s="255" t="s">
        <v>120</v>
      </c>
      <c r="L74" s="256"/>
      <c r="M74" s="256"/>
      <c r="N74" s="256"/>
      <c r="O74" s="256"/>
      <c r="P74" s="257"/>
      <c r="Q74" s="250" t="s">
        <v>0</v>
      </c>
      <c r="R74" s="251"/>
      <c r="S74" s="41"/>
    </row>
    <row r="75" spans="1:21" ht="21.95" customHeight="1">
      <c r="A75" s="70"/>
      <c r="B75" s="281"/>
      <c r="C75" s="254" t="s">
        <v>14</v>
      </c>
      <c r="D75" s="192"/>
      <c r="E75" s="190" t="s">
        <v>3</v>
      </c>
      <c r="F75" s="191"/>
      <c r="G75" s="191"/>
      <c r="H75" s="191"/>
      <c r="I75" s="191"/>
      <c r="J75" s="192"/>
      <c r="K75" s="190" t="s">
        <v>93</v>
      </c>
      <c r="L75" s="191"/>
      <c r="M75" s="191"/>
      <c r="N75" s="191"/>
      <c r="O75" s="191"/>
      <c r="P75" s="192"/>
      <c r="Q75" s="252"/>
      <c r="R75" s="253"/>
      <c r="S75" s="41"/>
    </row>
    <row r="76" spans="1:21" ht="21.95" customHeight="1" thickBot="1">
      <c r="A76" s="70"/>
      <c r="B76" s="282"/>
      <c r="C76" s="118" t="s">
        <v>2</v>
      </c>
      <c r="D76" s="119" t="s">
        <v>4</v>
      </c>
      <c r="E76" s="362" t="s">
        <v>126</v>
      </c>
      <c r="F76" s="363"/>
      <c r="G76" s="364"/>
      <c r="H76" s="265" t="s">
        <v>73</v>
      </c>
      <c r="I76" s="266"/>
      <c r="J76" s="267"/>
      <c r="K76" s="362" t="s">
        <v>88</v>
      </c>
      <c r="L76" s="363"/>
      <c r="M76" s="364"/>
      <c r="N76" s="265" t="s">
        <v>27</v>
      </c>
      <c r="O76" s="266"/>
      <c r="P76" s="267"/>
      <c r="Q76" s="252"/>
      <c r="R76" s="253"/>
      <c r="S76" s="41"/>
    </row>
    <row r="77" spans="1:21" ht="23.85" customHeight="1" thickBot="1">
      <c r="A77" s="70"/>
      <c r="B77" s="165"/>
      <c r="C77" s="166"/>
      <c r="D77" s="167"/>
      <c r="E77" s="277"/>
      <c r="F77" s="278"/>
      <c r="G77" s="278"/>
      <c r="H77" s="278"/>
      <c r="I77" s="278"/>
      <c r="J77" s="338"/>
      <c r="K77" s="356"/>
      <c r="L77" s="357"/>
      <c r="M77" s="357"/>
      <c r="N77" s="357"/>
      <c r="O77" s="357"/>
      <c r="P77" s="358"/>
      <c r="Q77" s="227">
        <v>0</v>
      </c>
      <c r="R77" s="228"/>
      <c r="S77" s="41"/>
    </row>
    <row r="78" spans="1:21" ht="9.9499999999999993" customHeight="1" thickBot="1">
      <c r="A78" s="70"/>
      <c r="B78" s="120"/>
      <c r="C78" s="120"/>
      <c r="D78" s="120"/>
      <c r="E78" s="121"/>
      <c r="F78" s="121"/>
      <c r="G78" s="121"/>
      <c r="H78" s="121"/>
      <c r="I78" s="121"/>
      <c r="J78" s="121"/>
      <c r="K78" s="121"/>
      <c r="L78" s="121"/>
      <c r="M78" s="121"/>
      <c r="N78" s="368"/>
      <c r="O78" s="368"/>
      <c r="P78" s="368"/>
      <c r="Q78" s="339"/>
      <c r="R78" s="339"/>
      <c r="S78" s="41"/>
    </row>
    <row r="79" spans="1:21" ht="21.95" customHeight="1">
      <c r="A79" s="70"/>
      <c r="B79" s="280" t="s">
        <v>13</v>
      </c>
      <c r="C79" s="283" t="s">
        <v>6</v>
      </c>
      <c r="D79" s="284"/>
      <c r="E79" s="255" t="s">
        <v>23</v>
      </c>
      <c r="F79" s="256"/>
      <c r="G79" s="256"/>
      <c r="H79" s="256"/>
      <c r="I79" s="256"/>
      <c r="J79" s="257"/>
      <c r="K79" s="255" t="s">
        <v>120</v>
      </c>
      <c r="L79" s="256"/>
      <c r="M79" s="256"/>
      <c r="N79" s="256"/>
      <c r="O79" s="256"/>
      <c r="P79" s="257"/>
      <c r="Q79" s="250" t="s">
        <v>0</v>
      </c>
      <c r="R79" s="251"/>
      <c r="S79" s="41"/>
    </row>
    <row r="80" spans="1:21" ht="21.95" customHeight="1">
      <c r="A80" s="70"/>
      <c r="B80" s="281"/>
      <c r="C80" s="254" t="s">
        <v>14</v>
      </c>
      <c r="D80" s="192"/>
      <c r="E80" s="190" t="s">
        <v>3</v>
      </c>
      <c r="F80" s="191"/>
      <c r="G80" s="191"/>
      <c r="H80" s="191"/>
      <c r="I80" s="191"/>
      <c r="J80" s="192"/>
      <c r="K80" s="190" t="s">
        <v>93</v>
      </c>
      <c r="L80" s="191"/>
      <c r="M80" s="191"/>
      <c r="N80" s="191"/>
      <c r="O80" s="191"/>
      <c r="P80" s="192"/>
      <c r="Q80" s="252"/>
      <c r="R80" s="253"/>
      <c r="S80" s="41"/>
    </row>
    <row r="81" spans="1:19" ht="21.95" customHeight="1" thickBot="1">
      <c r="A81" s="70"/>
      <c r="B81" s="282"/>
      <c r="C81" s="118" t="s">
        <v>2</v>
      </c>
      <c r="D81" s="119" t="s">
        <v>4</v>
      </c>
      <c r="E81" s="362" t="s">
        <v>126</v>
      </c>
      <c r="F81" s="363"/>
      <c r="G81" s="364"/>
      <c r="H81" s="265" t="s">
        <v>73</v>
      </c>
      <c r="I81" s="266"/>
      <c r="J81" s="267"/>
      <c r="K81" s="362" t="s">
        <v>88</v>
      </c>
      <c r="L81" s="363"/>
      <c r="M81" s="364"/>
      <c r="N81" s="265" t="s">
        <v>27</v>
      </c>
      <c r="O81" s="266"/>
      <c r="P81" s="267"/>
      <c r="Q81" s="252"/>
      <c r="R81" s="253"/>
      <c r="S81" s="41"/>
    </row>
    <row r="82" spans="1:19" ht="23.85" customHeight="1" thickBot="1">
      <c r="A82" s="70"/>
      <c r="B82" s="165"/>
      <c r="C82" s="166"/>
      <c r="D82" s="167"/>
      <c r="E82" s="277"/>
      <c r="F82" s="278"/>
      <c r="G82" s="278"/>
      <c r="H82" s="278"/>
      <c r="I82" s="278"/>
      <c r="J82" s="338"/>
      <c r="K82" s="356"/>
      <c r="L82" s="357"/>
      <c r="M82" s="357"/>
      <c r="N82" s="357"/>
      <c r="O82" s="357"/>
      <c r="P82" s="358"/>
      <c r="Q82" s="227">
        <v>0</v>
      </c>
      <c r="R82" s="228"/>
      <c r="S82" s="41"/>
    </row>
    <row r="83" spans="1:19" ht="9.9499999999999993" customHeight="1" thickBot="1">
      <c r="A83" s="70"/>
      <c r="B83" s="120"/>
      <c r="C83" s="120"/>
      <c r="D83" s="120"/>
      <c r="E83" s="121"/>
      <c r="F83" s="121"/>
      <c r="G83" s="121"/>
      <c r="H83" s="121"/>
      <c r="I83" s="121"/>
      <c r="J83" s="121"/>
      <c r="K83" s="121"/>
      <c r="L83" s="121"/>
      <c r="M83" s="121"/>
      <c r="N83" s="368"/>
      <c r="O83" s="368"/>
      <c r="P83" s="368"/>
      <c r="Q83" s="339"/>
      <c r="R83" s="339"/>
      <c r="S83" s="41"/>
    </row>
    <row r="84" spans="1:19" ht="21.95" customHeight="1">
      <c r="A84" s="70"/>
      <c r="B84" s="280" t="s">
        <v>13</v>
      </c>
      <c r="C84" s="283" t="s">
        <v>6</v>
      </c>
      <c r="D84" s="284"/>
      <c r="E84" s="255" t="s">
        <v>23</v>
      </c>
      <c r="F84" s="256"/>
      <c r="G84" s="256"/>
      <c r="H84" s="256"/>
      <c r="I84" s="256"/>
      <c r="J84" s="257"/>
      <c r="K84" s="255" t="s">
        <v>120</v>
      </c>
      <c r="L84" s="256"/>
      <c r="M84" s="256"/>
      <c r="N84" s="256"/>
      <c r="O84" s="256"/>
      <c r="P84" s="257"/>
      <c r="Q84" s="250" t="s">
        <v>0</v>
      </c>
      <c r="R84" s="251"/>
      <c r="S84" s="41"/>
    </row>
    <row r="85" spans="1:19" ht="21.95" customHeight="1">
      <c r="A85" s="70"/>
      <c r="B85" s="281"/>
      <c r="C85" s="254" t="s">
        <v>14</v>
      </c>
      <c r="D85" s="192"/>
      <c r="E85" s="190" t="s">
        <v>3</v>
      </c>
      <c r="F85" s="191"/>
      <c r="G85" s="191"/>
      <c r="H85" s="191"/>
      <c r="I85" s="191"/>
      <c r="J85" s="192"/>
      <c r="K85" s="190" t="s">
        <v>93</v>
      </c>
      <c r="L85" s="191"/>
      <c r="M85" s="191"/>
      <c r="N85" s="191"/>
      <c r="O85" s="191"/>
      <c r="P85" s="192"/>
      <c r="Q85" s="252"/>
      <c r="R85" s="253"/>
      <c r="S85" s="41"/>
    </row>
    <row r="86" spans="1:19" ht="21.95" customHeight="1" thickBot="1">
      <c r="A86" s="70"/>
      <c r="B86" s="282"/>
      <c r="C86" s="118" t="s">
        <v>2</v>
      </c>
      <c r="D86" s="119" t="s">
        <v>4</v>
      </c>
      <c r="E86" s="362" t="s">
        <v>126</v>
      </c>
      <c r="F86" s="363"/>
      <c r="G86" s="364"/>
      <c r="H86" s="265" t="s">
        <v>138</v>
      </c>
      <c r="I86" s="266"/>
      <c r="J86" s="267"/>
      <c r="K86" s="362" t="s">
        <v>88</v>
      </c>
      <c r="L86" s="363"/>
      <c r="M86" s="364"/>
      <c r="N86" s="265" t="s">
        <v>27</v>
      </c>
      <c r="O86" s="266"/>
      <c r="P86" s="267"/>
      <c r="Q86" s="252"/>
      <c r="R86" s="253"/>
      <c r="S86" s="41"/>
    </row>
    <row r="87" spans="1:19" ht="23.85" customHeight="1" thickBot="1">
      <c r="A87" s="70"/>
      <c r="B87" s="165"/>
      <c r="C87" s="166"/>
      <c r="D87" s="167"/>
      <c r="E87" s="277"/>
      <c r="F87" s="278"/>
      <c r="G87" s="278"/>
      <c r="H87" s="278"/>
      <c r="I87" s="278"/>
      <c r="J87" s="338"/>
      <c r="K87" s="356"/>
      <c r="L87" s="357"/>
      <c r="M87" s="357"/>
      <c r="N87" s="357"/>
      <c r="O87" s="357"/>
      <c r="P87" s="358"/>
      <c r="Q87" s="227">
        <v>0</v>
      </c>
      <c r="R87" s="228"/>
      <c r="S87" s="41"/>
    </row>
    <row r="88" spans="1:19" ht="9.9499999999999993" customHeight="1" thickBot="1">
      <c r="A88" s="70"/>
      <c r="B88" s="120"/>
      <c r="C88" s="120"/>
      <c r="D88" s="120"/>
      <c r="E88" s="121"/>
      <c r="F88" s="121"/>
      <c r="G88" s="121"/>
      <c r="H88" s="121"/>
      <c r="I88" s="121"/>
      <c r="J88" s="121"/>
      <c r="K88" s="121"/>
      <c r="L88" s="121"/>
      <c r="M88" s="121"/>
      <c r="N88" s="368"/>
      <c r="O88" s="368"/>
      <c r="P88" s="368"/>
      <c r="Q88" s="339"/>
      <c r="R88" s="339"/>
      <c r="S88" s="41"/>
    </row>
    <row r="89" spans="1:19" ht="21.95" customHeight="1">
      <c r="A89" s="70"/>
      <c r="B89" s="280" t="s">
        <v>13</v>
      </c>
      <c r="C89" s="283" t="s">
        <v>6</v>
      </c>
      <c r="D89" s="284"/>
      <c r="E89" s="255" t="s">
        <v>23</v>
      </c>
      <c r="F89" s="256"/>
      <c r="G89" s="256"/>
      <c r="H89" s="256"/>
      <c r="I89" s="256"/>
      <c r="J89" s="257"/>
      <c r="K89" s="255" t="s">
        <v>120</v>
      </c>
      <c r="L89" s="256"/>
      <c r="M89" s="256"/>
      <c r="N89" s="256"/>
      <c r="O89" s="256"/>
      <c r="P89" s="257"/>
      <c r="Q89" s="250" t="s">
        <v>0</v>
      </c>
      <c r="R89" s="251"/>
      <c r="S89" s="41"/>
    </row>
    <row r="90" spans="1:19" ht="21.95" customHeight="1">
      <c r="A90" s="70"/>
      <c r="B90" s="281"/>
      <c r="C90" s="254" t="s">
        <v>14</v>
      </c>
      <c r="D90" s="192"/>
      <c r="E90" s="190" t="s">
        <v>3</v>
      </c>
      <c r="F90" s="191"/>
      <c r="G90" s="191"/>
      <c r="H90" s="191"/>
      <c r="I90" s="191"/>
      <c r="J90" s="192"/>
      <c r="K90" s="190" t="s">
        <v>93</v>
      </c>
      <c r="L90" s="191"/>
      <c r="M90" s="191"/>
      <c r="N90" s="191"/>
      <c r="O90" s="191"/>
      <c r="P90" s="192"/>
      <c r="Q90" s="252"/>
      <c r="R90" s="253"/>
      <c r="S90" s="41"/>
    </row>
    <row r="91" spans="1:19" ht="21.95" customHeight="1" thickBot="1">
      <c r="A91" s="70"/>
      <c r="B91" s="282"/>
      <c r="C91" s="118" t="s">
        <v>2</v>
      </c>
      <c r="D91" s="119" t="s">
        <v>4</v>
      </c>
      <c r="E91" s="362" t="s">
        <v>126</v>
      </c>
      <c r="F91" s="363"/>
      <c r="G91" s="364"/>
      <c r="H91" s="265" t="s">
        <v>73</v>
      </c>
      <c r="I91" s="266"/>
      <c r="J91" s="267"/>
      <c r="K91" s="362" t="s">
        <v>88</v>
      </c>
      <c r="L91" s="363"/>
      <c r="M91" s="364"/>
      <c r="N91" s="265" t="s">
        <v>27</v>
      </c>
      <c r="O91" s="266"/>
      <c r="P91" s="267"/>
      <c r="Q91" s="252"/>
      <c r="R91" s="253"/>
      <c r="S91" s="41"/>
    </row>
    <row r="92" spans="1:19" ht="23.85" customHeight="1" thickBot="1">
      <c r="A92" s="70"/>
      <c r="B92" s="165"/>
      <c r="C92" s="166"/>
      <c r="D92" s="167"/>
      <c r="E92" s="277"/>
      <c r="F92" s="278"/>
      <c r="G92" s="278"/>
      <c r="H92" s="278"/>
      <c r="I92" s="278"/>
      <c r="J92" s="338"/>
      <c r="K92" s="356"/>
      <c r="L92" s="357"/>
      <c r="M92" s="357"/>
      <c r="N92" s="357"/>
      <c r="O92" s="357"/>
      <c r="P92" s="358"/>
      <c r="Q92" s="227">
        <v>0</v>
      </c>
      <c r="R92" s="228"/>
      <c r="S92" s="41"/>
    </row>
    <row r="93" spans="1:19" ht="9.9499999999999993" customHeight="1" thickBot="1">
      <c r="A93" s="70"/>
      <c r="B93" s="120"/>
      <c r="C93" s="120"/>
      <c r="D93" s="120"/>
      <c r="E93" s="121"/>
      <c r="F93" s="121"/>
      <c r="G93" s="121"/>
      <c r="H93" s="121"/>
      <c r="I93" s="121"/>
      <c r="J93" s="121"/>
      <c r="K93" s="121"/>
      <c r="L93" s="121"/>
      <c r="M93" s="121"/>
      <c r="N93" s="368"/>
      <c r="O93" s="368"/>
      <c r="P93" s="368"/>
      <c r="Q93" s="339"/>
      <c r="R93" s="339"/>
      <c r="S93" s="41"/>
    </row>
    <row r="94" spans="1:19" ht="21.95" customHeight="1">
      <c r="A94" s="70"/>
      <c r="B94" s="280" t="s">
        <v>13</v>
      </c>
      <c r="C94" s="283" t="s">
        <v>6</v>
      </c>
      <c r="D94" s="284"/>
      <c r="E94" s="255" t="s">
        <v>23</v>
      </c>
      <c r="F94" s="256"/>
      <c r="G94" s="256"/>
      <c r="H94" s="256"/>
      <c r="I94" s="256"/>
      <c r="J94" s="257"/>
      <c r="K94" s="255" t="s">
        <v>120</v>
      </c>
      <c r="L94" s="256"/>
      <c r="M94" s="256"/>
      <c r="N94" s="256"/>
      <c r="O94" s="256"/>
      <c r="P94" s="257"/>
      <c r="Q94" s="250" t="s">
        <v>0</v>
      </c>
      <c r="R94" s="251"/>
      <c r="S94" s="41"/>
    </row>
    <row r="95" spans="1:19" ht="21.95" customHeight="1">
      <c r="A95" s="70"/>
      <c r="B95" s="281"/>
      <c r="C95" s="254" t="s">
        <v>14</v>
      </c>
      <c r="D95" s="192"/>
      <c r="E95" s="190" t="s">
        <v>3</v>
      </c>
      <c r="F95" s="191"/>
      <c r="G95" s="191"/>
      <c r="H95" s="191"/>
      <c r="I95" s="191"/>
      <c r="J95" s="192"/>
      <c r="K95" s="190" t="s">
        <v>93</v>
      </c>
      <c r="L95" s="191"/>
      <c r="M95" s="191"/>
      <c r="N95" s="191"/>
      <c r="O95" s="191"/>
      <c r="P95" s="192"/>
      <c r="Q95" s="252"/>
      <c r="R95" s="253"/>
      <c r="S95" s="41"/>
    </row>
    <row r="96" spans="1:19" ht="21.95" customHeight="1" thickBot="1">
      <c r="A96" s="70"/>
      <c r="B96" s="282"/>
      <c r="C96" s="118" t="s">
        <v>2</v>
      </c>
      <c r="D96" s="119" t="s">
        <v>4</v>
      </c>
      <c r="E96" s="362" t="s">
        <v>126</v>
      </c>
      <c r="F96" s="363"/>
      <c r="G96" s="364"/>
      <c r="H96" s="265" t="s">
        <v>73</v>
      </c>
      <c r="I96" s="266"/>
      <c r="J96" s="267"/>
      <c r="K96" s="362" t="s">
        <v>88</v>
      </c>
      <c r="L96" s="363"/>
      <c r="M96" s="364"/>
      <c r="N96" s="265" t="s">
        <v>27</v>
      </c>
      <c r="O96" s="266"/>
      <c r="P96" s="267"/>
      <c r="Q96" s="252"/>
      <c r="R96" s="253"/>
      <c r="S96" s="41"/>
    </row>
    <row r="97" spans="1:19" ht="23.85" customHeight="1" thickBot="1">
      <c r="A97" s="70"/>
      <c r="B97" s="165"/>
      <c r="C97" s="166"/>
      <c r="D97" s="167"/>
      <c r="E97" s="277"/>
      <c r="F97" s="278"/>
      <c r="G97" s="278"/>
      <c r="H97" s="278"/>
      <c r="I97" s="278"/>
      <c r="J97" s="338"/>
      <c r="K97" s="356"/>
      <c r="L97" s="357"/>
      <c r="M97" s="357"/>
      <c r="N97" s="357"/>
      <c r="O97" s="357"/>
      <c r="P97" s="358"/>
      <c r="Q97" s="227">
        <v>0</v>
      </c>
      <c r="R97" s="228"/>
      <c r="S97" s="41"/>
    </row>
    <row r="98" spans="1:19" ht="9.9499999999999993" customHeight="1" thickBot="1">
      <c r="A98" s="70"/>
      <c r="B98" s="71"/>
      <c r="C98" s="71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342"/>
      <c r="O98" s="342"/>
      <c r="P98" s="342"/>
      <c r="Q98" s="361"/>
      <c r="R98" s="361"/>
      <c r="S98" s="41"/>
    </row>
    <row r="99" spans="1:19" ht="28.5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215" t="s">
        <v>41</v>
      </c>
      <c r="M99" s="359"/>
      <c r="N99" s="359"/>
      <c r="O99" s="360"/>
      <c r="P99" s="218">
        <f>SUM(Q72:R97)</f>
        <v>11000</v>
      </c>
      <c r="Q99" s="218"/>
      <c r="R99" s="219"/>
      <c r="S99" s="41"/>
    </row>
    <row r="100" spans="1:19" ht="29.25" thickBot="1">
      <c r="A100" s="365" t="s">
        <v>22</v>
      </c>
      <c r="B100" s="366"/>
      <c r="C100" s="367"/>
      <c r="D100" s="34" t="s">
        <v>91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ht="10.5" customHeight="1" thickBot="1">
      <c r="A101" s="35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6"/>
      <c r="R101" s="22"/>
      <c r="S101" s="22"/>
    </row>
    <row r="102" spans="1:19" ht="21.95" customHeight="1">
      <c r="A102" s="70"/>
      <c r="B102" s="196" t="s">
        <v>13</v>
      </c>
      <c r="C102" s="188" t="s">
        <v>6</v>
      </c>
      <c r="D102" s="189"/>
      <c r="E102" s="212" t="s">
        <v>28</v>
      </c>
      <c r="F102" s="213"/>
      <c r="G102" s="213"/>
      <c r="H102" s="213"/>
      <c r="I102" s="213"/>
      <c r="J102" s="214"/>
      <c r="K102" s="528" t="s">
        <v>145</v>
      </c>
      <c r="L102" s="529"/>
      <c r="M102" s="529"/>
      <c r="N102" s="529"/>
      <c r="O102" s="529"/>
      <c r="P102" s="530"/>
      <c r="Q102" s="202" t="s">
        <v>0</v>
      </c>
      <c r="R102" s="203"/>
      <c r="S102" s="41"/>
    </row>
    <row r="103" spans="1:19" ht="21.95" customHeight="1">
      <c r="A103" s="70"/>
      <c r="B103" s="197"/>
      <c r="C103" s="223" t="s">
        <v>14</v>
      </c>
      <c r="D103" s="195"/>
      <c r="E103" s="193" t="s">
        <v>78</v>
      </c>
      <c r="F103" s="194"/>
      <c r="G103" s="194"/>
      <c r="H103" s="194"/>
      <c r="I103" s="194"/>
      <c r="J103" s="195"/>
      <c r="K103" s="229" t="s">
        <v>3</v>
      </c>
      <c r="L103" s="230"/>
      <c r="M103" s="230"/>
      <c r="N103" s="230"/>
      <c r="O103" s="230"/>
      <c r="P103" s="231"/>
      <c r="Q103" s="204"/>
      <c r="R103" s="205"/>
      <c r="S103" s="41"/>
    </row>
    <row r="104" spans="1:19" ht="21.95" customHeight="1" thickBot="1">
      <c r="A104" s="70"/>
      <c r="B104" s="198"/>
      <c r="C104" s="100" t="s">
        <v>2</v>
      </c>
      <c r="D104" s="101" t="s">
        <v>4</v>
      </c>
      <c r="E104" s="171">
        <v>45287</v>
      </c>
      <c r="F104" s="172"/>
      <c r="G104" s="173"/>
      <c r="H104" s="168" t="s">
        <v>66</v>
      </c>
      <c r="I104" s="169"/>
      <c r="J104" s="170"/>
      <c r="K104" s="708">
        <v>45198</v>
      </c>
      <c r="L104" s="709"/>
      <c r="M104" s="710"/>
      <c r="N104" s="271" t="s">
        <v>73</v>
      </c>
      <c r="O104" s="272"/>
      <c r="P104" s="273"/>
      <c r="Q104" s="204"/>
      <c r="R104" s="205"/>
      <c r="S104" s="41"/>
    </row>
    <row r="105" spans="1:19" ht="23.85" customHeight="1" thickBot="1">
      <c r="A105" s="70"/>
      <c r="B105" s="165" t="s">
        <v>75</v>
      </c>
      <c r="C105" s="166"/>
      <c r="D105" s="167"/>
      <c r="E105" s="206">
        <v>300</v>
      </c>
      <c r="F105" s="207"/>
      <c r="G105" s="207"/>
      <c r="H105" s="207"/>
      <c r="I105" s="207"/>
      <c r="J105" s="208"/>
      <c r="K105" s="206">
        <v>5500</v>
      </c>
      <c r="L105" s="207"/>
      <c r="M105" s="207"/>
      <c r="N105" s="207"/>
      <c r="O105" s="207"/>
      <c r="P105" s="232"/>
      <c r="Q105" s="199">
        <f>SUM(E105:P105)</f>
        <v>5800</v>
      </c>
      <c r="R105" s="200"/>
      <c r="S105" s="41"/>
    </row>
    <row r="106" spans="1:19" ht="9.9499999999999993" customHeight="1" thickBot="1">
      <c r="A106" s="73"/>
      <c r="B106" s="220" t="s">
        <v>12</v>
      </c>
      <c r="C106" s="220"/>
      <c r="D106" s="220"/>
      <c r="E106" s="330"/>
      <c r="F106" s="330"/>
      <c r="G106" s="330"/>
      <c r="H106" s="330"/>
      <c r="I106" s="330"/>
      <c r="J106" s="330"/>
      <c r="K106" s="138"/>
      <c r="L106" s="138"/>
      <c r="M106" s="138"/>
      <c r="N106" s="330"/>
      <c r="O106" s="330"/>
      <c r="P106" s="330"/>
      <c r="Q106" s="221"/>
      <c r="R106" s="222"/>
      <c r="S106" s="74"/>
    </row>
    <row r="107" spans="1:19" ht="21.95" customHeight="1">
      <c r="A107" s="70"/>
      <c r="B107" s="196" t="s">
        <v>13</v>
      </c>
      <c r="C107" s="188" t="s">
        <v>6</v>
      </c>
      <c r="D107" s="189"/>
      <c r="E107" s="212" t="s">
        <v>28</v>
      </c>
      <c r="F107" s="213"/>
      <c r="G107" s="213"/>
      <c r="H107" s="213"/>
      <c r="I107" s="213"/>
      <c r="J107" s="214"/>
      <c r="K107" s="212" t="s">
        <v>120</v>
      </c>
      <c r="L107" s="213"/>
      <c r="M107" s="213"/>
      <c r="N107" s="213"/>
      <c r="O107" s="213"/>
      <c r="P107" s="214"/>
      <c r="Q107" s="202" t="s">
        <v>0</v>
      </c>
      <c r="R107" s="203"/>
      <c r="S107" s="41"/>
    </row>
    <row r="108" spans="1:19" ht="21.95" customHeight="1">
      <c r="A108" s="70"/>
      <c r="B108" s="197"/>
      <c r="C108" s="223" t="s">
        <v>14</v>
      </c>
      <c r="D108" s="195"/>
      <c r="E108" s="193" t="s">
        <v>78</v>
      </c>
      <c r="F108" s="194"/>
      <c r="G108" s="194"/>
      <c r="H108" s="194"/>
      <c r="I108" s="194"/>
      <c r="J108" s="195"/>
      <c r="K108" s="193" t="s">
        <v>93</v>
      </c>
      <c r="L108" s="194"/>
      <c r="M108" s="194"/>
      <c r="N108" s="194"/>
      <c r="O108" s="194"/>
      <c r="P108" s="195"/>
      <c r="Q108" s="204"/>
      <c r="R108" s="205"/>
      <c r="S108" s="41"/>
    </row>
    <row r="109" spans="1:19" ht="21.95" customHeight="1" thickBot="1">
      <c r="A109" s="70"/>
      <c r="B109" s="198"/>
      <c r="C109" s="100" t="s">
        <v>2</v>
      </c>
      <c r="D109" s="101" t="s">
        <v>4</v>
      </c>
      <c r="E109" s="171">
        <v>45287</v>
      </c>
      <c r="F109" s="172"/>
      <c r="G109" s="173"/>
      <c r="H109" s="168" t="s">
        <v>66</v>
      </c>
      <c r="I109" s="169"/>
      <c r="J109" s="170"/>
      <c r="K109" s="171" t="s">
        <v>88</v>
      </c>
      <c r="L109" s="172"/>
      <c r="M109" s="173"/>
      <c r="N109" s="168" t="s">
        <v>27</v>
      </c>
      <c r="O109" s="169"/>
      <c r="P109" s="170"/>
      <c r="Q109" s="204"/>
      <c r="R109" s="205"/>
      <c r="S109" s="41"/>
    </row>
    <row r="110" spans="1:19" ht="23.85" customHeight="1" thickBot="1">
      <c r="A110" s="70"/>
      <c r="B110" s="165"/>
      <c r="C110" s="166"/>
      <c r="D110" s="167"/>
      <c r="E110" s="206"/>
      <c r="F110" s="207"/>
      <c r="G110" s="207"/>
      <c r="H110" s="207"/>
      <c r="I110" s="207"/>
      <c r="J110" s="208"/>
      <c r="K110" s="209"/>
      <c r="L110" s="210"/>
      <c r="M110" s="210"/>
      <c r="N110" s="210"/>
      <c r="O110" s="210"/>
      <c r="P110" s="211"/>
      <c r="Q110" s="199">
        <v>0</v>
      </c>
      <c r="R110" s="200"/>
      <c r="S110" s="41"/>
    </row>
    <row r="111" spans="1:19" ht="9.9499999999999993" customHeight="1" thickBot="1">
      <c r="A111" s="73"/>
      <c r="B111" s="226" t="s">
        <v>12</v>
      </c>
      <c r="C111" s="226"/>
      <c r="D111" s="226"/>
      <c r="E111" s="201"/>
      <c r="F111" s="201"/>
      <c r="G111" s="201"/>
      <c r="H111" s="201"/>
      <c r="I111" s="201"/>
      <c r="J111" s="201"/>
      <c r="K111" s="132"/>
      <c r="L111" s="132"/>
      <c r="M111" s="132"/>
      <c r="N111" s="201"/>
      <c r="O111" s="201"/>
      <c r="P111" s="201"/>
      <c r="Q111" s="224"/>
      <c r="R111" s="225"/>
      <c r="S111" s="74"/>
    </row>
    <row r="112" spans="1:19" ht="21.95" customHeight="1">
      <c r="A112" s="70"/>
      <c r="B112" s="196" t="s">
        <v>13</v>
      </c>
      <c r="C112" s="188" t="s">
        <v>6</v>
      </c>
      <c r="D112" s="189"/>
      <c r="E112" s="212" t="s">
        <v>28</v>
      </c>
      <c r="F112" s="213"/>
      <c r="G112" s="213"/>
      <c r="H112" s="213"/>
      <c r="I112" s="213"/>
      <c r="J112" s="214"/>
      <c r="K112" s="212" t="s">
        <v>120</v>
      </c>
      <c r="L112" s="213"/>
      <c r="M112" s="213"/>
      <c r="N112" s="213"/>
      <c r="O112" s="213"/>
      <c r="P112" s="214"/>
      <c r="Q112" s="202" t="s">
        <v>0</v>
      </c>
      <c r="R112" s="203"/>
      <c r="S112" s="41"/>
    </row>
    <row r="113" spans="1:19" ht="21.95" customHeight="1">
      <c r="A113" s="70"/>
      <c r="B113" s="197"/>
      <c r="C113" s="223" t="s">
        <v>14</v>
      </c>
      <c r="D113" s="195"/>
      <c r="E113" s="193" t="s">
        <v>78</v>
      </c>
      <c r="F113" s="194"/>
      <c r="G113" s="194"/>
      <c r="H113" s="194"/>
      <c r="I113" s="194"/>
      <c r="J113" s="195"/>
      <c r="K113" s="193" t="s">
        <v>93</v>
      </c>
      <c r="L113" s="194"/>
      <c r="M113" s="194"/>
      <c r="N113" s="194"/>
      <c r="O113" s="194"/>
      <c r="P113" s="195"/>
      <c r="Q113" s="204"/>
      <c r="R113" s="205"/>
      <c r="S113" s="41"/>
    </row>
    <row r="114" spans="1:19" ht="21.95" customHeight="1" thickBot="1">
      <c r="A114" s="70"/>
      <c r="B114" s="198"/>
      <c r="C114" s="100" t="s">
        <v>2</v>
      </c>
      <c r="D114" s="101" t="s">
        <v>4</v>
      </c>
      <c r="E114" s="171">
        <v>45287</v>
      </c>
      <c r="F114" s="172"/>
      <c r="G114" s="173"/>
      <c r="H114" s="168" t="s">
        <v>66</v>
      </c>
      <c r="I114" s="169"/>
      <c r="J114" s="170"/>
      <c r="K114" s="171" t="s">
        <v>88</v>
      </c>
      <c r="L114" s="172"/>
      <c r="M114" s="173"/>
      <c r="N114" s="168" t="s">
        <v>27</v>
      </c>
      <c r="O114" s="169"/>
      <c r="P114" s="170"/>
      <c r="Q114" s="204"/>
      <c r="R114" s="205"/>
      <c r="S114" s="41"/>
    </row>
    <row r="115" spans="1:19" ht="23.85" customHeight="1" thickBot="1">
      <c r="A115" s="70"/>
      <c r="B115" s="165"/>
      <c r="C115" s="166"/>
      <c r="D115" s="167"/>
      <c r="E115" s="206"/>
      <c r="F115" s="207"/>
      <c r="G115" s="207"/>
      <c r="H115" s="207"/>
      <c r="I115" s="207"/>
      <c r="J115" s="208"/>
      <c r="K115" s="209"/>
      <c r="L115" s="210"/>
      <c r="M115" s="210"/>
      <c r="N115" s="210"/>
      <c r="O115" s="210"/>
      <c r="P115" s="211"/>
      <c r="Q115" s="199">
        <v>0</v>
      </c>
      <c r="R115" s="200"/>
      <c r="S115" s="41"/>
    </row>
    <row r="116" spans="1:19" ht="9.9499999999999993" customHeight="1" thickBot="1">
      <c r="A116" s="73"/>
      <c r="B116" s="226" t="s">
        <v>12</v>
      </c>
      <c r="C116" s="226"/>
      <c r="D116" s="226"/>
      <c r="E116" s="201"/>
      <c r="F116" s="201"/>
      <c r="G116" s="201"/>
      <c r="H116" s="201"/>
      <c r="I116" s="201"/>
      <c r="J116" s="201"/>
      <c r="K116" s="132"/>
      <c r="L116" s="132"/>
      <c r="M116" s="132"/>
      <c r="N116" s="201"/>
      <c r="O116" s="201"/>
      <c r="P116" s="201"/>
      <c r="Q116" s="224"/>
      <c r="R116" s="225"/>
      <c r="S116" s="74"/>
    </row>
    <row r="117" spans="1:19" ht="21.95" customHeight="1">
      <c r="A117" s="70"/>
      <c r="B117" s="196" t="s">
        <v>13</v>
      </c>
      <c r="C117" s="188" t="s">
        <v>6</v>
      </c>
      <c r="D117" s="189"/>
      <c r="E117" s="212" t="s">
        <v>28</v>
      </c>
      <c r="F117" s="213"/>
      <c r="G117" s="213"/>
      <c r="H117" s="213"/>
      <c r="I117" s="213"/>
      <c r="J117" s="214"/>
      <c r="K117" s="212" t="s">
        <v>120</v>
      </c>
      <c r="L117" s="213"/>
      <c r="M117" s="213"/>
      <c r="N117" s="213"/>
      <c r="O117" s="213"/>
      <c r="P117" s="214"/>
      <c r="Q117" s="202" t="s">
        <v>0</v>
      </c>
      <c r="R117" s="203"/>
      <c r="S117" s="41"/>
    </row>
    <row r="118" spans="1:19" ht="21.95" customHeight="1">
      <c r="A118" s="70"/>
      <c r="B118" s="197"/>
      <c r="C118" s="223" t="s">
        <v>14</v>
      </c>
      <c r="D118" s="195"/>
      <c r="E118" s="193" t="s">
        <v>78</v>
      </c>
      <c r="F118" s="194"/>
      <c r="G118" s="194"/>
      <c r="H118" s="194"/>
      <c r="I118" s="194"/>
      <c r="J118" s="195"/>
      <c r="K118" s="193" t="s">
        <v>93</v>
      </c>
      <c r="L118" s="194"/>
      <c r="M118" s="194"/>
      <c r="N118" s="194"/>
      <c r="O118" s="194"/>
      <c r="P118" s="195"/>
      <c r="Q118" s="204"/>
      <c r="R118" s="205"/>
      <c r="S118" s="41"/>
    </row>
    <row r="119" spans="1:19" ht="21.95" customHeight="1" thickBot="1">
      <c r="A119" s="70"/>
      <c r="B119" s="198"/>
      <c r="C119" s="100" t="s">
        <v>2</v>
      </c>
      <c r="D119" s="101" t="s">
        <v>4</v>
      </c>
      <c r="E119" s="171">
        <v>45287</v>
      </c>
      <c r="F119" s="172"/>
      <c r="G119" s="173"/>
      <c r="H119" s="168" t="s">
        <v>66</v>
      </c>
      <c r="I119" s="169"/>
      <c r="J119" s="170"/>
      <c r="K119" s="171" t="s">
        <v>88</v>
      </c>
      <c r="L119" s="172"/>
      <c r="M119" s="173"/>
      <c r="N119" s="168" t="s">
        <v>27</v>
      </c>
      <c r="O119" s="169"/>
      <c r="P119" s="170"/>
      <c r="Q119" s="204"/>
      <c r="R119" s="205"/>
      <c r="S119" s="41"/>
    </row>
    <row r="120" spans="1:19" ht="23.85" customHeight="1" thickBot="1">
      <c r="A120" s="70"/>
      <c r="B120" s="165"/>
      <c r="C120" s="166"/>
      <c r="D120" s="167"/>
      <c r="E120" s="206"/>
      <c r="F120" s="207"/>
      <c r="G120" s="207"/>
      <c r="H120" s="207"/>
      <c r="I120" s="207"/>
      <c r="J120" s="208"/>
      <c r="K120" s="209"/>
      <c r="L120" s="210"/>
      <c r="M120" s="210"/>
      <c r="N120" s="210"/>
      <c r="O120" s="210"/>
      <c r="P120" s="211"/>
      <c r="Q120" s="199">
        <v>0</v>
      </c>
      <c r="R120" s="200"/>
      <c r="S120" s="41"/>
    </row>
    <row r="121" spans="1:19" ht="9.9499999999999993" customHeight="1" thickBot="1">
      <c r="A121" s="73"/>
      <c r="B121" s="226" t="s">
        <v>12</v>
      </c>
      <c r="C121" s="226"/>
      <c r="D121" s="226"/>
      <c r="E121" s="201"/>
      <c r="F121" s="201"/>
      <c r="G121" s="201"/>
      <c r="H121" s="201"/>
      <c r="I121" s="201"/>
      <c r="J121" s="201"/>
      <c r="K121" s="132"/>
      <c r="L121" s="132"/>
      <c r="M121" s="132"/>
      <c r="N121" s="201"/>
      <c r="O121" s="201"/>
      <c r="P121" s="201"/>
      <c r="Q121" s="224"/>
      <c r="R121" s="225"/>
      <c r="S121" s="74"/>
    </row>
    <row r="122" spans="1:19" ht="21.95" customHeight="1">
      <c r="A122" s="70"/>
      <c r="B122" s="196" t="s">
        <v>13</v>
      </c>
      <c r="C122" s="188" t="s">
        <v>6</v>
      </c>
      <c r="D122" s="189"/>
      <c r="E122" s="212" t="s">
        <v>28</v>
      </c>
      <c r="F122" s="213"/>
      <c r="G122" s="213"/>
      <c r="H122" s="213"/>
      <c r="I122" s="213"/>
      <c r="J122" s="214"/>
      <c r="K122" s="212" t="s">
        <v>120</v>
      </c>
      <c r="L122" s="213"/>
      <c r="M122" s="213"/>
      <c r="N122" s="213"/>
      <c r="O122" s="213"/>
      <c r="P122" s="214"/>
      <c r="Q122" s="202" t="s">
        <v>0</v>
      </c>
      <c r="R122" s="203"/>
      <c r="S122" s="41"/>
    </row>
    <row r="123" spans="1:19" ht="21.95" customHeight="1">
      <c r="A123" s="70"/>
      <c r="B123" s="340"/>
      <c r="C123" s="223" t="s">
        <v>14</v>
      </c>
      <c r="D123" s="195"/>
      <c r="E123" s="193" t="s">
        <v>78</v>
      </c>
      <c r="F123" s="194"/>
      <c r="G123" s="194"/>
      <c r="H123" s="194"/>
      <c r="I123" s="194"/>
      <c r="J123" s="195"/>
      <c r="K123" s="193" t="s">
        <v>93</v>
      </c>
      <c r="L123" s="194"/>
      <c r="M123" s="194"/>
      <c r="N123" s="194"/>
      <c r="O123" s="194"/>
      <c r="P123" s="195"/>
      <c r="Q123" s="204"/>
      <c r="R123" s="205"/>
      <c r="S123" s="41"/>
    </row>
    <row r="124" spans="1:19" ht="21.95" customHeight="1" thickBot="1">
      <c r="A124" s="70"/>
      <c r="B124" s="341"/>
      <c r="C124" s="100" t="s">
        <v>2</v>
      </c>
      <c r="D124" s="101" t="s">
        <v>4</v>
      </c>
      <c r="E124" s="171">
        <v>45287</v>
      </c>
      <c r="F124" s="172"/>
      <c r="G124" s="173"/>
      <c r="H124" s="168" t="s">
        <v>66</v>
      </c>
      <c r="I124" s="169"/>
      <c r="J124" s="170"/>
      <c r="K124" s="171" t="s">
        <v>88</v>
      </c>
      <c r="L124" s="172"/>
      <c r="M124" s="173"/>
      <c r="N124" s="168" t="s">
        <v>27</v>
      </c>
      <c r="O124" s="169"/>
      <c r="P124" s="170"/>
      <c r="Q124" s="204"/>
      <c r="R124" s="205"/>
      <c r="S124" s="41"/>
    </row>
    <row r="125" spans="1:19" ht="23.85" customHeight="1" thickBot="1">
      <c r="A125" s="70"/>
      <c r="B125" s="165"/>
      <c r="C125" s="166"/>
      <c r="D125" s="167"/>
      <c r="E125" s="206"/>
      <c r="F125" s="207"/>
      <c r="G125" s="207"/>
      <c r="H125" s="207"/>
      <c r="I125" s="207"/>
      <c r="J125" s="208"/>
      <c r="K125" s="209"/>
      <c r="L125" s="210"/>
      <c r="M125" s="210"/>
      <c r="N125" s="210"/>
      <c r="O125" s="210"/>
      <c r="P125" s="211"/>
      <c r="Q125" s="199">
        <v>0</v>
      </c>
      <c r="R125" s="200"/>
      <c r="S125" s="41"/>
    </row>
    <row r="126" spans="1:19" ht="9.9499999999999993" customHeight="1" thickBot="1">
      <c r="A126" s="73"/>
      <c r="B126" s="226" t="s">
        <v>12</v>
      </c>
      <c r="C126" s="226"/>
      <c r="D126" s="226"/>
      <c r="E126" s="201"/>
      <c r="F126" s="201"/>
      <c r="G126" s="201"/>
      <c r="H126" s="201"/>
      <c r="I126" s="201"/>
      <c r="J126" s="201"/>
      <c r="K126" s="132"/>
      <c r="L126" s="132"/>
      <c r="M126" s="132"/>
      <c r="N126" s="201"/>
      <c r="O126" s="201"/>
      <c r="P126" s="201"/>
      <c r="Q126" s="224"/>
      <c r="R126" s="225"/>
      <c r="S126" s="74"/>
    </row>
    <row r="127" spans="1:19" ht="21.95" customHeight="1">
      <c r="A127" s="70"/>
      <c r="B127" s="196" t="s">
        <v>13</v>
      </c>
      <c r="C127" s="188" t="s">
        <v>6</v>
      </c>
      <c r="D127" s="189"/>
      <c r="E127" s="212" t="s">
        <v>28</v>
      </c>
      <c r="F127" s="213"/>
      <c r="G127" s="213"/>
      <c r="H127" s="213"/>
      <c r="I127" s="213"/>
      <c r="J127" s="214"/>
      <c r="K127" s="212" t="s">
        <v>120</v>
      </c>
      <c r="L127" s="213"/>
      <c r="M127" s="213"/>
      <c r="N127" s="213"/>
      <c r="O127" s="213"/>
      <c r="P127" s="214"/>
      <c r="Q127" s="202" t="s">
        <v>0</v>
      </c>
      <c r="R127" s="203"/>
      <c r="S127" s="41"/>
    </row>
    <row r="128" spans="1:19" ht="21.95" customHeight="1">
      <c r="A128" s="70"/>
      <c r="B128" s="197"/>
      <c r="C128" s="223" t="s">
        <v>14</v>
      </c>
      <c r="D128" s="195"/>
      <c r="E128" s="193" t="s">
        <v>78</v>
      </c>
      <c r="F128" s="194"/>
      <c r="G128" s="194"/>
      <c r="H128" s="194"/>
      <c r="I128" s="194"/>
      <c r="J128" s="195"/>
      <c r="K128" s="193" t="s">
        <v>93</v>
      </c>
      <c r="L128" s="194"/>
      <c r="M128" s="194"/>
      <c r="N128" s="194"/>
      <c r="O128" s="194"/>
      <c r="P128" s="195"/>
      <c r="Q128" s="204"/>
      <c r="R128" s="205"/>
      <c r="S128" s="41"/>
    </row>
    <row r="129" spans="1:20" ht="21.95" customHeight="1" thickBot="1">
      <c r="A129" s="70"/>
      <c r="B129" s="198"/>
      <c r="C129" s="100" t="s">
        <v>2</v>
      </c>
      <c r="D129" s="101" t="s">
        <v>4</v>
      </c>
      <c r="E129" s="171">
        <v>45287</v>
      </c>
      <c r="F129" s="172"/>
      <c r="G129" s="173"/>
      <c r="H129" s="168" t="s">
        <v>66</v>
      </c>
      <c r="I129" s="169"/>
      <c r="J129" s="170"/>
      <c r="K129" s="171" t="s">
        <v>88</v>
      </c>
      <c r="L129" s="172"/>
      <c r="M129" s="173"/>
      <c r="N129" s="168" t="s">
        <v>27</v>
      </c>
      <c r="O129" s="169"/>
      <c r="P129" s="170"/>
      <c r="Q129" s="204"/>
      <c r="R129" s="205"/>
      <c r="S129" s="41"/>
    </row>
    <row r="130" spans="1:20" ht="23.85" customHeight="1" thickBot="1">
      <c r="A130" s="70"/>
      <c r="B130" s="165"/>
      <c r="C130" s="166"/>
      <c r="D130" s="167"/>
      <c r="E130" s="206"/>
      <c r="F130" s="207"/>
      <c r="G130" s="207"/>
      <c r="H130" s="207"/>
      <c r="I130" s="207"/>
      <c r="J130" s="208"/>
      <c r="K130" s="209"/>
      <c r="L130" s="210"/>
      <c r="M130" s="210"/>
      <c r="N130" s="210"/>
      <c r="O130" s="210"/>
      <c r="P130" s="211"/>
      <c r="Q130" s="199">
        <v>0</v>
      </c>
      <c r="R130" s="200"/>
      <c r="S130" s="41"/>
    </row>
    <row r="131" spans="1:20" ht="9.9499999999999993" customHeight="1" thickBot="1">
      <c r="A131" s="73"/>
      <c r="B131" s="226" t="s">
        <v>12</v>
      </c>
      <c r="C131" s="226"/>
      <c r="D131" s="226"/>
      <c r="E131" s="201"/>
      <c r="F131" s="201"/>
      <c r="G131" s="201"/>
      <c r="H131" s="201"/>
      <c r="I131" s="201"/>
      <c r="J131" s="201"/>
      <c r="K131" s="132"/>
      <c r="L131" s="132"/>
      <c r="M131" s="132"/>
      <c r="N131" s="201"/>
      <c r="O131" s="201"/>
      <c r="P131" s="201"/>
      <c r="Q131" s="224"/>
      <c r="R131" s="225"/>
      <c r="S131" s="74"/>
    </row>
    <row r="132" spans="1:20" ht="28.5" customHeight="1" thickBot="1">
      <c r="A132" s="70"/>
      <c r="B132" s="76"/>
      <c r="C132" s="108"/>
      <c r="D132" s="78"/>
      <c r="E132" s="78"/>
      <c r="F132" s="78"/>
      <c r="G132" s="78"/>
      <c r="H132" s="78"/>
      <c r="I132" s="78"/>
      <c r="J132" s="78"/>
      <c r="K132" s="78"/>
      <c r="L132" s="215" t="s">
        <v>37</v>
      </c>
      <c r="M132" s="216"/>
      <c r="N132" s="216"/>
      <c r="O132" s="217"/>
      <c r="P132" s="218">
        <f>SUM(Q105:R130)</f>
        <v>5800</v>
      </c>
      <c r="Q132" s="218"/>
      <c r="R132" s="219"/>
      <c r="S132" s="41"/>
    </row>
    <row r="133" spans="1:20" ht="24.75" customHeight="1">
      <c r="A133" s="70"/>
      <c r="B133" s="122" t="s">
        <v>98</v>
      </c>
      <c r="C133" s="108"/>
      <c r="D133" s="78"/>
      <c r="E133" s="78"/>
      <c r="F133" s="78"/>
      <c r="G133" s="78"/>
      <c r="H133" s="78"/>
      <c r="I133" s="78"/>
      <c r="J133" s="78"/>
      <c r="K133" s="78"/>
      <c r="L133" s="72"/>
      <c r="M133" s="72"/>
      <c r="N133" s="79"/>
      <c r="O133" s="79"/>
      <c r="P133" s="79"/>
      <c r="Q133" s="63"/>
      <c r="R133" s="63"/>
      <c r="S133" s="41"/>
    </row>
    <row r="134" spans="1:20" ht="24.95" customHeight="1">
      <c r="B134" s="108" t="s">
        <v>85</v>
      </c>
    </row>
    <row r="135" spans="1:20" ht="24.95" customHeight="1">
      <c r="B135" s="108" t="s">
        <v>139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1"/>
      <c r="P135" s="81"/>
      <c r="Q135" s="82"/>
      <c r="R135" s="105"/>
      <c r="S135" s="105"/>
      <c r="T135" s="105"/>
    </row>
    <row r="136" spans="1:20" ht="24.95" customHeight="1">
      <c r="B136" s="108" t="s">
        <v>140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105"/>
      <c r="S136" s="105"/>
      <c r="T136" s="105"/>
    </row>
    <row r="137" spans="1:20" ht="24.95" customHeight="1">
      <c r="B137" s="108" t="s">
        <v>141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105"/>
      <c r="S137" s="105"/>
      <c r="T137" s="105"/>
    </row>
    <row r="138" spans="1:20" ht="24.95" customHeight="1">
      <c r="B138" s="123" t="s">
        <v>86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105"/>
      <c r="S138" s="105"/>
      <c r="T138" s="105"/>
    </row>
    <row r="139" spans="1:20" ht="24.95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105"/>
      <c r="S139" s="105"/>
      <c r="T139" s="105"/>
    </row>
  </sheetData>
  <sheetProtection formatCells="0" formatColumns="0" formatRows="0" insertColumns="0" insertRows="0" insertHyperlinks="0" deleteColumns="0" deleteRows="0" sort="0" autoFilter="0" pivotTables="0"/>
  <mergeCells count="568">
    <mergeCell ref="E115:J115"/>
    <mergeCell ref="K115:P115"/>
    <mergeCell ref="E117:J117"/>
    <mergeCell ref="K117:P117"/>
    <mergeCell ref="N91:P91"/>
    <mergeCell ref="E92:J92"/>
    <mergeCell ref="K92:P92"/>
    <mergeCell ref="E94:J94"/>
    <mergeCell ref="K94:P94"/>
    <mergeCell ref="E95:J95"/>
    <mergeCell ref="K95:P95"/>
    <mergeCell ref="N93:P93"/>
    <mergeCell ref="K109:M109"/>
    <mergeCell ref="E111:G111"/>
    <mergeCell ref="H111:J111"/>
    <mergeCell ref="N111:P111"/>
    <mergeCell ref="E91:G91"/>
    <mergeCell ref="H91:J91"/>
    <mergeCell ref="K91:M91"/>
    <mergeCell ref="E102:J102"/>
    <mergeCell ref="K102:P102"/>
    <mergeCell ref="E107:J107"/>
    <mergeCell ref="E110:J110"/>
    <mergeCell ref="K110:P110"/>
    <mergeCell ref="N83:P83"/>
    <mergeCell ref="N54:O54"/>
    <mergeCell ref="P54:Q54"/>
    <mergeCell ref="Q69:R71"/>
    <mergeCell ref="Q72:R72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58:S58"/>
    <mergeCell ref="B44:C44"/>
    <mergeCell ref="D44:E44"/>
    <mergeCell ref="F44:G44"/>
    <mergeCell ref="H44:I44"/>
    <mergeCell ref="J44:K44"/>
    <mergeCell ref="H38:I38"/>
    <mergeCell ref="J39:K39"/>
    <mergeCell ref="M38:N38"/>
    <mergeCell ref="M39:N39"/>
    <mergeCell ref="B35:B38"/>
    <mergeCell ref="H41:I41"/>
    <mergeCell ref="B40:C40"/>
    <mergeCell ref="B39:C39"/>
    <mergeCell ref="D39:E39"/>
    <mergeCell ref="F39:G39"/>
    <mergeCell ref="H39:I39"/>
    <mergeCell ref="G53:H53"/>
    <mergeCell ref="D50:F50"/>
    <mergeCell ref="G50:H50"/>
    <mergeCell ref="I50:J50"/>
    <mergeCell ref="K50:L50"/>
    <mergeCell ref="R48:S48"/>
    <mergeCell ref="D47:F47"/>
    <mergeCell ref="G47:H47"/>
    <mergeCell ref="I47:J47"/>
    <mergeCell ref="K47:L47"/>
    <mergeCell ref="N49:O49"/>
    <mergeCell ref="I48:J48"/>
    <mergeCell ref="K48:L48"/>
    <mergeCell ref="R53:S53"/>
    <mergeCell ref="D53:F5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N48:O48"/>
    <mergeCell ref="P48:Q48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N81:P81"/>
    <mergeCell ref="B82:D82"/>
    <mergeCell ref="E82:J82"/>
    <mergeCell ref="K82:P82"/>
    <mergeCell ref="I66:J66"/>
    <mergeCell ref="K66:M66"/>
    <mergeCell ref="E76:G76"/>
    <mergeCell ref="H76:J76"/>
    <mergeCell ref="K76:M76"/>
    <mergeCell ref="N76:P76"/>
    <mergeCell ref="E77:J77"/>
    <mergeCell ref="K77:P77"/>
    <mergeCell ref="E79:J79"/>
    <mergeCell ref="K79:P79"/>
    <mergeCell ref="E80:J80"/>
    <mergeCell ref="K80:P80"/>
    <mergeCell ref="A67:C67"/>
    <mergeCell ref="E69:J69"/>
    <mergeCell ref="K69:P69"/>
    <mergeCell ref="H81:J81"/>
    <mergeCell ref="K81:M81"/>
    <mergeCell ref="B74:B76"/>
    <mergeCell ref="C74:D74"/>
    <mergeCell ref="N73:P73"/>
    <mergeCell ref="H86:J86"/>
    <mergeCell ref="K86:M86"/>
    <mergeCell ref="N86:P86"/>
    <mergeCell ref="Q87:R87"/>
    <mergeCell ref="B58:C59"/>
    <mergeCell ref="N60:O60"/>
    <mergeCell ref="P60:Q60"/>
    <mergeCell ref="R60:S60"/>
    <mergeCell ref="B60:J60"/>
    <mergeCell ref="N61:Q62"/>
    <mergeCell ref="R61:S62"/>
    <mergeCell ref="Q82:R82"/>
    <mergeCell ref="N78:P78"/>
    <mergeCell ref="Q78:R78"/>
    <mergeCell ref="B77:D77"/>
    <mergeCell ref="Q77:R77"/>
    <mergeCell ref="B79:B81"/>
    <mergeCell ref="C79:D79"/>
    <mergeCell ref="Q79:R81"/>
    <mergeCell ref="C80:D80"/>
    <mergeCell ref="E81:G81"/>
    <mergeCell ref="N66:O66"/>
    <mergeCell ref="P66:S66"/>
    <mergeCell ref="G59:H59"/>
    <mergeCell ref="Q83:R83"/>
    <mergeCell ref="B92:D92"/>
    <mergeCell ref="Q92:R92"/>
    <mergeCell ref="N88:P88"/>
    <mergeCell ref="Q88:R88"/>
    <mergeCell ref="B84:B86"/>
    <mergeCell ref="C84:D84"/>
    <mergeCell ref="Q84:R86"/>
    <mergeCell ref="C85:D85"/>
    <mergeCell ref="B89:B91"/>
    <mergeCell ref="C89:D89"/>
    <mergeCell ref="Q89:R91"/>
    <mergeCell ref="C90:D90"/>
    <mergeCell ref="B87:D87"/>
    <mergeCell ref="E87:J87"/>
    <mergeCell ref="K87:P87"/>
    <mergeCell ref="E89:J89"/>
    <mergeCell ref="K89:P89"/>
    <mergeCell ref="E90:J90"/>
    <mergeCell ref="K90:P90"/>
    <mergeCell ref="E84:J84"/>
    <mergeCell ref="K84:P84"/>
    <mergeCell ref="E85:J85"/>
    <mergeCell ref="E86:G86"/>
    <mergeCell ref="B94:B96"/>
    <mergeCell ref="C94:D94"/>
    <mergeCell ref="Q94:R96"/>
    <mergeCell ref="C95:D95"/>
    <mergeCell ref="Q102:R104"/>
    <mergeCell ref="N104:P104"/>
    <mergeCell ref="E96:G96"/>
    <mergeCell ref="H96:J96"/>
    <mergeCell ref="K96:M96"/>
    <mergeCell ref="N96:P96"/>
    <mergeCell ref="A100:C100"/>
    <mergeCell ref="B102:B104"/>
    <mergeCell ref="V4:W4"/>
    <mergeCell ref="R34:S34"/>
    <mergeCell ref="N106:P106"/>
    <mergeCell ref="T34:U34"/>
    <mergeCell ref="D34:E34"/>
    <mergeCell ref="D35:E35"/>
    <mergeCell ref="D36:E36"/>
    <mergeCell ref="F36:G36"/>
    <mergeCell ref="D37:E37"/>
    <mergeCell ref="F37:G37"/>
    <mergeCell ref="H37:I37"/>
    <mergeCell ref="P49:Q49"/>
    <mergeCell ref="R49:S49"/>
    <mergeCell ref="N52:O52"/>
    <mergeCell ref="P52:Q52"/>
    <mergeCell ref="R52:S52"/>
    <mergeCell ref="C103:D103"/>
    <mergeCell ref="K97:P97"/>
    <mergeCell ref="L99:O99"/>
    <mergeCell ref="P99:R99"/>
    <mergeCell ref="I56:J56"/>
    <mergeCell ref="K56:L56"/>
    <mergeCell ref="N57:O57"/>
    <mergeCell ref="C102:D102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120:R120"/>
    <mergeCell ref="E121:G121"/>
    <mergeCell ref="H121:J121"/>
    <mergeCell ref="N121:P121"/>
    <mergeCell ref="B122:B124"/>
    <mergeCell ref="C122:D122"/>
    <mergeCell ref="Q122:R124"/>
    <mergeCell ref="N124:P124"/>
    <mergeCell ref="E120:J120"/>
    <mergeCell ref="Q105:R105"/>
    <mergeCell ref="N98:P98"/>
    <mergeCell ref="Q98:R98"/>
    <mergeCell ref="K120:P120"/>
    <mergeCell ref="E122:J122"/>
    <mergeCell ref="K122:P122"/>
    <mergeCell ref="E123:J123"/>
    <mergeCell ref="B41:C41"/>
    <mergeCell ref="D41:E41"/>
    <mergeCell ref="F41:G41"/>
    <mergeCell ref="E106:G106"/>
    <mergeCell ref="H106:J106"/>
    <mergeCell ref="B50:C51"/>
    <mergeCell ref="I51:J51"/>
    <mergeCell ref="K51:L51"/>
    <mergeCell ref="D49:F49"/>
    <mergeCell ref="G49:H49"/>
    <mergeCell ref="I49:J49"/>
    <mergeCell ref="K49:L49"/>
    <mergeCell ref="B52:C53"/>
    <mergeCell ref="I53:J53"/>
    <mergeCell ref="K53:L53"/>
    <mergeCell ref="D52:F52"/>
    <mergeCell ref="G52:H52"/>
    <mergeCell ref="I52:J52"/>
    <mergeCell ref="K52:L52"/>
    <mergeCell ref="E97:J97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6:S36"/>
    <mergeCell ref="M37:S37"/>
    <mergeCell ref="P34:Q34"/>
    <mergeCell ref="F35:I35"/>
    <mergeCell ref="J35:K38"/>
    <mergeCell ref="H36:I36"/>
    <mergeCell ref="R38:S38"/>
    <mergeCell ref="D38:E38"/>
    <mergeCell ref="F38:G38"/>
    <mergeCell ref="M40:N40"/>
    <mergeCell ref="M41:N41"/>
    <mergeCell ref="M42:N42"/>
    <mergeCell ref="M43:N43"/>
    <mergeCell ref="M44:N44"/>
    <mergeCell ref="M45:N45"/>
    <mergeCell ref="C70:D70"/>
    <mergeCell ref="B69:B71"/>
    <mergeCell ref="C69:D69"/>
    <mergeCell ref="R57:S57"/>
    <mergeCell ref="D58:F58"/>
    <mergeCell ref="G58:H58"/>
    <mergeCell ref="I58:J58"/>
    <mergeCell ref="K58:L58"/>
    <mergeCell ref="R54:S54"/>
    <mergeCell ref="B54:C55"/>
    <mergeCell ref="B56:C57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K60:L60"/>
    <mergeCell ref="N59:O59"/>
    <mergeCell ref="P59:Q59"/>
    <mergeCell ref="I59:J59"/>
    <mergeCell ref="K59:L59"/>
    <mergeCell ref="P57:Q57"/>
    <mergeCell ref="R59:S59"/>
    <mergeCell ref="D59:F59"/>
    <mergeCell ref="Q74:R76"/>
    <mergeCell ref="C75:D75"/>
    <mergeCell ref="E74:J74"/>
    <mergeCell ref="K74:P74"/>
    <mergeCell ref="E75:J75"/>
    <mergeCell ref="K75:P75"/>
    <mergeCell ref="Q73:R73"/>
    <mergeCell ref="B72:D72"/>
    <mergeCell ref="E70:J70"/>
    <mergeCell ref="K70:P70"/>
    <mergeCell ref="E71:G71"/>
    <mergeCell ref="H71:J71"/>
    <mergeCell ref="K71:M71"/>
    <mergeCell ref="N71:P71"/>
    <mergeCell ref="E72:J72"/>
    <mergeCell ref="K72:P72"/>
    <mergeCell ref="Q110:R110"/>
    <mergeCell ref="B97:D97"/>
    <mergeCell ref="Q97:R97"/>
    <mergeCell ref="E103:J103"/>
    <mergeCell ref="K103:P103"/>
    <mergeCell ref="E104:G104"/>
    <mergeCell ref="H104:J104"/>
    <mergeCell ref="K104:M104"/>
    <mergeCell ref="E105:J105"/>
    <mergeCell ref="K105:P105"/>
    <mergeCell ref="B105:D105"/>
    <mergeCell ref="K107:P107"/>
    <mergeCell ref="E108:J108"/>
    <mergeCell ref="K108:P108"/>
    <mergeCell ref="E109:G109"/>
    <mergeCell ref="H109:J109"/>
    <mergeCell ref="Q107:R109"/>
    <mergeCell ref="N109:P109"/>
    <mergeCell ref="B110:D110"/>
    <mergeCell ref="C112:D112"/>
    <mergeCell ref="Q112:R114"/>
    <mergeCell ref="N114:P114"/>
    <mergeCell ref="Q111:R111"/>
    <mergeCell ref="B111:D111"/>
    <mergeCell ref="C113:D113"/>
    <mergeCell ref="E112:J112"/>
    <mergeCell ref="K112:P112"/>
    <mergeCell ref="E113:J113"/>
    <mergeCell ref="K113:P113"/>
    <mergeCell ref="E114:G114"/>
    <mergeCell ref="H114:J114"/>
    <mergeCell ref="K114:M114"/>
    <mergeCell ref="Q130:R130"/>
    <mergeCell ref="E131:G131"/>
    <mergeCell ref="H131:J131"/>
    <mergeCell ref="N131:P131"/>
    <mergeCell ref="L132:O132"/>
    <mergeCell ref="P132:R132"/>
    <mergeCell ref="E130:J130"/>
    <mergeCell ref="K130:P130"/>
    <mergeCell ref="B106:D106"/>
    <mergeCell ref="Q106:R106"/>
    <mergeCell ref="C108:D108"/>
    <mergeCell ref="B107:B109"/>
    <mergeCell ref="Q115:R115"/>
    <mergeCell ref="E116:G116"/>
    <mergeCell ref="H116:J116"/>
    <mergeCell ref="N116:P116"/>
    <mergeCell ref="B117:B119"/>
    <mergeCell ref="C117:D117"/>
    <mergeCell ref="Q117:R119"/>
    <mergeCell ref="N119:P119"/>
    <mergeCell ref="E118:J118"/>
    <mergeCell ref="K118:P118"/>
    <mergeCell ref="E119:G119"/>
    <mergeCell ref="H119:J119"/>
    <mergeCell ref="Q125:R125"/>
    <mergeCell ref="E126:G126"/>
    <mergeCell ref="H126:J126"/>
    <mergeCell ref="N126:P126"/>
    <mergeCell ref="B127:B129"/>
    <mergeCell ref="C127:D127"/>
    <mergeCell ref="Q127:R129"/>
    <mergeCell ref="N129:P129"/>
    <mergeCell ref="E125:J125"/>
    <mergeCell ref="K125:P125"/>
    <mergeCell ref="E127:J127"/>
    <mergeCell ref="K127:P127"/>
    <mergeCell ref="E128:J128"/>
    <mergeCell ref="K128:P128"/>
    <mergeCell ref="E129:G129"/>
    <mergeCell ref="K9:M9"/>
    <mergeCell ref="B130:D130"/>
    <mergeCell ref="H129:J129"/>
    <mergeCell ref="K129:M129"/>
    <mergeCell ref="B120:D120"/>
    <mergeCell ref="B115:D115"/>
    <mergeCell ref="B48:C49"/>
    <mergeCell ref="D48:F48"/>
    <mergeCell ref="G48:H48"/>
    <mergeCell ref="D40:E40"/>
    <mergeCell ref="F40:G40"/>
    <mergeCell ref="H40:I40"/>
    <mergeCell ref="J40:K40"/>
    <mergeCell ref="J41:K41"/>
    <mergeCell ref="B47:C47"/>
    <mergeCell ref="C107:D107"/>
    <mergeCell ref="K85:P85"/>
    <mergeCell ref="B125:D125"/>
    <mergeCell ref="K123:P123"/>
    <mergeCell ref="E124:G124"/>
    <mergeCell ref="H124:J124"/>
    <mergeCell ref="K124:M124"/>
    <mergeCell ref="K119:M119"/>
    <mergeCell ref="B112:B114"/>
    <mergeCell ref="R39:S39"/>
    <mergeCell ref="R40:S40"/>
    <mergeCell ref="R41:S41"/>
    <mergeCell ref="R42:S42"/>
    <mergeCell ref="R43:S43"/>
    <mergeCell ref="R44:S44"/>
    <mergeCell ref="R45:S45"/>
    <mergeCell ref="O38:Q38"/>
    <mergeCell ref="O39:Q39"/>
    <mergeCell ref="O40:Q40"/>
    <mergeCell ref="O41:Q41"/>
    <mergeCell ref="O42:Q42"/>
    <mergeCell ref="O43:Q43"/>
    <mergeCell ref="O44:Q44"/>
    <mergeCell ref="O45:Q45"/>
  </mergeCells>
  <phoneticPr fontId="2"/>
  <dataValidations count="4">
    <dataValidation imeMode="disabled" allowBlank="1" showInputMessage="1" showErrorMessage="1" sqref="B58 B54 B48 B56 B50 B52 K66" xr:uid="{F571C3E5-EE60-467E-B176-33626BA33DCD}"/>
    <dataValidation type="list" allowBlank="1" showInputMessage="1" showErrorMessage="1" sqref="P1" xr:uid="{E1A08CAB-4896-42A1-AC9A-AC46587DC6FB}">
      <formula1>$T$1:$T$4</formula1>
    </dataValidation>
    <dataValidation type="list" allowBlank="1" showInputMessage="1" showErrorMessage="1" sqref="L2" xr:uid="{89B9765F-E93F-4DA6-AEB0-38C22A7D24AD}">
      <formula1>$V$39:$V$41</formula1>
    </dataValidation>
    <dataValidation type="list" allowBlank="1" showInputMessage="1" sqref="O39:O44" xr:uid="{7024FBA9-D7B3-4A17-97DE-161E1E8CEA16}">
      <formula1>$T$39:$T$41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111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134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13" customFormat="1" ht="23.25" customHeight="1">
      <c r="A4" s="14"/>
      <c r="B4" s="15"/>
      <c r="C4" s="124" t="s">
        <v>94</v>
      </c>
      <c r="D4" s="16"/>
      <c r="E4" s="16"/>
      <c r="F4" s="16"/>
      <c r="G4" s="17"/>
      <c r="H4" s="390" t="s">
        <v>43</v>
      </c>
      <c r="I4" s="486"/>
      <c r="J4" s="390"/>
      <c r="K4" s="390"/>
      <c r="L4" s="390"/>
      <c r="M4" s="390"/>
      <c r="N4" s="386" t="s">
        <v>44</v>
      </c>
      <c r="O4" s="486"/>
      <c r="P4" s="386"/>
      <c r="Q4" s="386"/>
      <c r="R4" s="386"/>
      <c r="S4" s="386"/>
      <c r="T4" s="51" t="s">
        <v>54</v>
      </c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86" t="s">
        <v>65</v>
      </c>
      <c r="I5" s="486"/>
      <c r="J5" s="386"/>
      <c r="K5" s="390"/>
      <c r="L5" s="390"/>
      <c r="M5" s="390"/>
      <c r="N5" s="386" t="s">
        <v>64</v>
      </c>
      <c r="O5" s="486"/>
      <c r="P5" s="386"/>
      <c r="Q5" s="390"/>
      <c r="R5" s="390"/>
      <c r="S5" s="390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497" t="s">
        <v>115</v>
      </c>
      <c r="C8" s="497"/>
      <c r="D8" s="497"/>
      <c r="E8" s="497" t="s">
        <v>116</v>
      </c>
      <c r="F8" s="497"/>
      <c r="G8" s="497"/>
      <c r="H8" s="497" t="s">
        <v>117</v>
      </c>
      <c r="I8" s="497"/>
      <c r="J8" s="497"/>
      <c r="K8" s="497" t="s">
        <v>118</v>
      </c>
      <c r="L8" s="497"/>
      <c r="M8" s="497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164" t="s">
        <v>129</v>
      </c>
      <c r="C9" s="164"/>
      <c r="D9" s="164"/>
      <c r="E9" s="164" t="s">
        <v>130</v>
      </c>
      <c r="F9" s="164"/>
      <c r="G9" s="164"/>
      <c r="H9" s="164" t="s">
        <v>131</v>
      </c>
      <c r="I9" s="164"/>
      <c r="J9" s="164"/>
      <c r="K9" s="164" t="s">
        <v>132</v>
      </c>
      <c r="L9" s="164"/>
      <c r="M9" s="164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65" t="s">
        <v>39</v>
      </c>
      <c r="B11" s="366"/>
      <c r="C11" s="366"/>
      <c r="D11" s="367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87" t="s">
        <v>11</v>
      </c>
      <c r="C13" s="488"/>
      <c r="D13" s="488"/>
      <c r="E13" s="488"/>
      <c r="F13" s="489" t="s">
        <v>57</v>
      </c>
      <c r="G13" s="167"/>
      <c r="H13" s="490" t="s">
        <v>33</v>
      </c>
      <c r="I13" s="491"/>
      <c r="J13" s="490" t="s">
        <v>34</v>
      </c>
      <c r="K13" s="491"/>
      <c r="L13" s="490" t="s">
        <v>35</v>
      </c>
      <c r="M13" s="491"/>
      <c r="N13" s="492" t="s">
        <v>36</v>
      </c>
      <c r="O13" s="493"/>
      <c r="P13" s="494" t="s">
        <v>142</v>
      </c>
      <c r="Q13" s="244"/>
      <c r="R13" s="495" t="s">
        <v>58</v>
      </c>
      <c r="S13" s="496"/>
      <c r="T13" s="24"/>
      <c r="U13" s="24"/>
      <c r="V13" s="24"/>
      <c r="W13" s="24"/>
    </row>
    <row r="14" spans="1:23" s="13" customFormat="1" ht="25.5" customHeight="1">
      <c r="A14" s="25"/>
      <c r="B14" s="498" t="s">
        <v>63</v>
      </c>
      <c r="C14" s="499"/>
      <c r="D14" s="499"/>
      <c r="E14" s="499"/>
      <c r="F14" s="515" t="s">
        <v>105</v>
      </c>
      <c r="G14" s="257"/>
      <c r="H14" s="561"/>
      <c r="I14" s="562"/>
      <c r="J14" s="565"/>
      <c r="K14" s="566"/>
      <c r="L14" s="565"/>
      <c r="M14" s="566"/>
      <c r="N14" s="567">
        <f>SUM(J14:M14)</f>
        <v>0</v>
      </c>
      <c r="O14" s="567"/>
      <c r="P14" s="521">
        <f>H14-N14-N15-N16</f>
        <v>0</v>
      </c>
      <c r="Q14" s="522"/>
      <c r="R14" s="601" t="s">
        <v>59</v>
      </c>
      <c r="S14" s="602"/>
      <c r="T14" s="24"/>
      <c r="U14" s="24"/>
      <c r="V14" s="24"/>
      <c r="W14" s="24"/>
    </row>
    <row r="15" spans="1:23" s="13" customFormat="1" ht="25.5" customHeight="1">
      <c r="A15" s="25"/>
      <c r="B15" s="500"/>
      <c r="C15" s="501"/>
      <c r="D15" s="501"/>
      <c r="E15" s="501"/>
      <c r="F15" s="568" t="s">
        <v>55</v>
      </c>
      <c r="G15" s="350"/>
      <c r="H15" s="563"/>
      <c r="I15" s="564"/>
      <c r="J15" s="555"/>
      <c r="K15" s="556"/>
      <c r="L15" s="555"/>
      <c r="M15" s="556"/>
      <c r="N15" s="557">
        <f>SUM(J15:M15)</f>
        <v>0</v>
      </c>
      <c r="O15" s="557"/>
      <c r="P15" s="523"/>
      <c r="Q15" s="524"/>
      <c r="R15" s="386" t="s">
        <v>60</v>
      </c>
      <c r="S15" s="596"/>
      <c r="T15" s="24"/>
      <c r="U15" s="24"/>
      <c r="V15" s="24"/>
      <c r="W15" s="24"/>
    </row>
    <row r="16" spans="1:23" s="13" customFormat="1" ht="25.5" customHeight="1" thickBot="1">
      <c r="A16" s="25"/>
      <c r="B16" s="502"/>
      <c r="C16" s="503"/>
      <c r="D16" s="503"/>
      <c r="E16" s="503"/>
      <c r="F16" s="569" t="s">
        <v>56</v>
      </c>
      <c r="G16" s="295"/>
      <c r="H16" s="536"/>
      <c r="I16" s="537"/>
      <c r="J16" s="534"/>
      <c r="K16" s="535"/>
      <c r="L16" s="534"/>
      <c r="M16" s="535"/>
      <c r="N16" s="558">
        <f>SUM(J16:M16)</f>
        <v>0</v>
      </c>
      <c r="O16" s="558"/>
      <c r="P16" s="505"/>
      <c r="Q16" s="525"/>
      <c r="R16" s="597" t="s">
        <v>61</v>
      </c>
      <c r="S16" s="598"/>
      <c r="T16" s="24"/>
      <c r="U16" s="24"/>
      <c r="V16" s="24"/>
      <c r="W16" s="24"/>
    </row>
    <row r="17" spans="1:26" s="13" customFormat="1" ht="25.5" customHeight="1" thickBot="1">
      <c r="A17" s="25"/>
      <c r="B17" s="477" t="s">
        <v>95</v>
      </c>
      <c r="C17" s="478"/>
      <c r="D17" s="478"/>
      <c r="E17" s="478"/>
      <c r="F17" s="479" t="s">
        <v>29</v>
      </c>
      <c r="G17" s="480"/>
      <c r="H17" s="536"/>
      <c r="I17" s="537"/>
      <c r="J17" s="536"/>
      <c r="K17" s="537"/>
      <c r="L17" s="536"/>
      <c r="M17" s="537"/>
      <c r="N17" s="559">
        <f>SUM(J17:M17)</f>
        <v>0</v>
      </c>
      <c r="O17" s="559"/>
      <c r="P17" s="504">
        <f>H17-N17</f>
        <v>0</v>
      </c>
      <c r="Q17" s="505"/>
      <c r="R17" s="599" t="s">
        <v>59</v>
      </c>
      <c r="S17" s="600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119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65" t="s">
        <v>40</v>
      </c>
      <c r="B20" s="366"/>
      <c r="C20" s="367"/>
      <c r="D20" s="93" t="s">
        <v>104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103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538" t="s">
        <v>13</v>
      </c>
      <c r="C24" s="109" t="s">
        <v>6</v>
      </c>
      <c r="D24" s="255" t="s">
        <v>7</v>
      </c>
      <c r="E24" s="257"/>
      <c r="F24" s="255" t="s">
        <v>8</v>
      </c>
      <c r="G24" s="257"/>
      <c r="H24" s="255" t="s">
        <v>9</v>
      </c>
      <c r="I24" s="257"/>
      <c r="J24" s="255" t="s">
        <v>10</v>
      </c>
      <c r="K24" s="257"/>
      <c r="L24" s="255" t="s">
        <v>18</v>
      </c>
      <c r="M24" s="257"/>
      <c r="N24" s="255" t="s">
        <v>19</v>
      </c>
      <c r="O24" s="257"/>
      <c r="P24" s="255" t="s">
        <v>30</v>
      </c>
      <c r="Q24" s="257"/>
      <c r="R24" s="255" t="s">
        <v>87</v>
      </c>
      <c r="S24" s="318"/>
      <c r="T24" s="371"/>
      <c r="U24" s="371"/>
      <c r="W24" s="39"/>
      <c r="X24" s="39"/>
    </row>
    <row r="25" spans="1:26" ht="24.75" customHeight="1">
      <c r="A25" s="22"/>
      <c r="B25" s="539"/>
      <c r="C25" s="111" t="s">
        <v>2</v>
      </c>
      <c r="D25" s="347">
        <v>45021</v>
      </c>
      <c r="E25" s="348"/>
      <c r="F25" s="347">
        <v>45064</v>
      </c>
      <c r="G25" s="348"/>
      <c r="H25" s="347">
        <v>45078</v>
      </c>
      <c r="I25" s="348"/>
      <c r="J25" s="347">
        <v>45106</v>
      </c>
      <c r="K25" s="348"/>
      <c r="L25" s="347">
        <v>45159</v>
      </c>
      <c r="M25" s="348"/>
      <c r="N25" s="347">
        <v>45176</v>
      </c>
      <c r="O25" s="348"/>
      <c r="P25" s="347">
        <v>44937</v>
      </c>
      <c r="Q25" s="348"/>
      <c r="R25" s="347">
        <v>45323</v>
      </c>
      <c r="S25" s="570"/>
      <c r="T25" s="473"/>
      <c r="U25" s="473"/>
      <c r="W25" s="40"/>
      <c r="X25" s="40"/>
    </row>
    <row r="26" spans="1:26" ht="24.75" customHeight="1">
      <c r="A26" s="22"/>
      <c r="B26" s="539"/>
      <c r="C26" s="111" t="s">
        <v>14</v>
      </c>
      <c r="D26" s="190" t="s">
        <v>110</v>
      </c>
      <c r="E26" s="192"/>
      <c r="F26" s="468" t="s">
        <v>109</v>
      </c>
      <c r="G26" s="468"/>
      <c r="H26" s="468" t="s">
        <v>109</v>
      </c>
      <c r="I26" s="468"/>
      <c r="J26" s="190" t="s">
        <v>3</v>
      </c>
      <c r="K26" s="192"/>
      <c r="L26" s="190" t="s">
        <v>110</v>
      </c>
      <c r="M26" s="192"/>
      <c r="N26" s="190" t="s">
        <v>108</v>
      </c>
      <c r="O26" s="192"/>
      <c r="P26" s="190" t="s">
        <v>108</v>
      </c>
      <c r="Q26" s="192"/>
      <c r="R26" s="468" t="s">
        <v>109</v>
      </c>
      <c r="S26" s="485"/>
      <c r="T26" s="466"/>
      <c r="U26" s="466"/>
      <c r="W26" s="41"/>
      <c r="X26" s="42"/>
      <c r="Y26" s="42"/>
      <c r="Z26" s="43"/>
    </row>
    <row r="27" spans="1:26" ht="24.75" customHeight="1" thickBot="1">
      <c r="A27" s="22"/>
      <c r="B27" s="540"/>
      <c r="C27" s="112" t="s">
        <v>4</v>
      </c>
      <c r="D27" s="326" t="s">
        <v>66</v>
      </c>
      <c r="E27" s="327"/>
      <c r="F27" s="326" t="s">
        <v>66</v>
      </c>
      <c r="G27" s="327"/>
      <c r="H27" s="326" t="s">
        <v>66</v>
      </c>
      <c r="I27" s="327"/>
      <c r="J27" s="326" t="s">
        <v>73</v>
      </c>
      <c r="K27" s="327"/>
      <c r="L27" s="326" t="s">
        <v>66</v>
      </c>
      <c r="M27" s="327"/>
      <c r="N27" s="571"/>
      <c r="O27" s="572"/>
      <c r="P27" s="571"/>
      <c r="Q27" s="572"/>
      <c r="R27" s="326" t="s">
        <v>66</v>
      </c>
      <c r="S27" s="467"/>
      <c r="T27" s="466"/>
      <c r="U27" s="466"/>
      <c r="W27" s="41"/>
      <c r="X27" s="44"/>
      <c r="Y27" s="44"/>
      <c r="Z27" s="43"/>
    </row>
    <row r="28" spans="1:26" s="46" customFormat="1" ht="24.75" customHeight="1">
      <c r="A28" s="45"/>
      <c r="B28" s="458"/>
      <c r="C28" s="459"/>
      <c r="D28" s="565"/>
      <c r="E28" s="566"/>
      <c r="F28" s="565"/>
      <c r="G28" s="566"/>
      <c r="H28" s="565"/>
      <c r="I28" s="566"/>
      <c r="J28" s="565"/>
      <c r="K28" s="566"/>
      <c r="L28" s="565"/>
      <c r="M28" s="566"/>
      <c r="N28" s="573"/>
      <c r="O28" s="574"/>
      <c r="P28" s="573"/>
      <c r="Q28" s="574"/>
      <c r="R28" s="575"/>
      <c r="S28" s="576"/>
      <c r="T28" s="436"/>
      <c r="U28" s="437"/>
      <c r="W28" s="47"/>
      <c r="X28" s="48"/>
      <c r="Y28" s="48"/>
      <c r="Z28" s="47"/>
    </row>
    <row r="29" spans="1:26" s="46" customFormat="1" ht="24.75" customHeight="1">
      <c r="A29" s="45"/>
      <c r="B29" s="448"/>
      <c r="C29" s="449"/>
      <c r="D29" s="555"/>
      <c r="E29" s="556"/>
      <c r="F29" s="555"/>
      <c r="G29" s="556"/>
      <c r="H29" s="555"/>
      <c r="I29" s="556"/>
      <c r="J29" s="555"/>
      <c r="K29" s="556"/>
      <c r="L29" s="555"/>
      <c r="M29" s="556"/>
      <c r="N29" s="577"/>
      <c r="O29" s="578"/>
      <c r="P29" s="577"/>
      <c r="Q29" s="578"/>
      <c r="R29" s="579"/>
      <c r="S29" s="580"/>
      <c r="T29" s="436"/>
      <c r="U29" s="437"/>
      <c r="W29" s="47"/>
      <c r="X29" s="48"/>
      <c r="Y29" s="48"/>
      <c r="Z29" s="47"/>
    </row>
    <row r="30" spans="1:26" s="46" customFormat="1" ht="24.75" customHeight="1">
      <c r="A30" s="45"/>
      <c r="B30" s="448"/>
      <c r="C30" s="449"/>
      <c r="D30" s="555"/>
      <c r="E30" s="556"/>
      <c r="F30" s="555"/>
      <c r="G30" s="556"/>
      <c r="H30" s="555"/>
      <c r="I30" s="556"/>
      <c r="J30" s="555"/>
      <c r="K30" s="556"/>
      <c r="L30" s="555"/>
      <c r="M30" s="556"/>
      <c r="N30" s="577"/>
      <c r="O30" s="578"/>
      <c r="P30" s="577"/>
      <c r="Q30" s="578"/>
      <c r="R30" s="579"/>
      <c r="S30" s="580"/>
      <c r="T30" s="436"/>
      <c r="U30" s="437"/>
      <c r="W30" s="47"/>
      <c r="X30" s="47"/>
      <c r="Y30" s="47"/>
      <c r="Z30" s="47"/>
    </row>
    <row r="31" spans="1:26" s="46" customFormat="1" ht="24.75" customHeight="1">
      <c r="A31" s="45"/>
      <c r="B31" s="448"/>
      <c r="C31" s="449"/>
      <c r="D31" s="555"/>
      <c r="E31" s="556"/>
      <c r="F31" s="555"/>
      <c r="G31" s="556"/>
      <c r="H31" s="555"/>
      <c r="I31" s="556"/>
      <c r="J31" s="555"/>
      <c r="K31" s="556"/>
      <c r="L31" s="555"/>
      <c r="M31" s="556"/>
      <c r="N31" s="577"/>
      <c r="O31" s="578"/>
      <c r="P31" s="577"/>
      <c r="Q31" s="578"/>
      <c r="R31" s="579"/>
      <c r="S31" s="580"/>
      <c r="T31" s="436"/>
      <c r="U31" s="437"/>
      <c r="W31" s="47"/>
      <c r="X31" s="47"/>
      <c r="Y31" s="47"/>
      <c r="Z31" s="47"/>
    </row>
    <row r="32" spans="1:26" s="46" customFormat="1" ht="24.75" customHeight="1">
      <c r="A32" s="45"/>
      <c r="B32" s="448"/>
      <c r="C32" s="449"/>
      <c r="D32" s="555"/>
      <c r="E32" s="556"/>
      <c r="F32" s="555"/>
      <c r="G32" s="556"/>
      <c r="H32" s="555"/>
      <c r="I32" s="556"/>
      <c r="J32" s="555"/>
      <c r="K32" s="556"/>
      <c r="L32" s="555"/>
      <c r="M32" s="556"/>
      <c r="N32" s="577"/>
      <c r="O32" s="578"/>
      <c r="P32" s="577"/>
      <c r="Q32" s="578"/>
      <c r="R32" s="579"/>
      <c r="S32" s="580"/>
      <c r="T32" s="436"/>
      <c r="U32" s="437"/>
      <c r="W32" s="47"/>
      <c r="X32" s="47"/>
      <c r="Y32" s="47"/>
      <c r="Z32" s="47"/>
    </row>
    <row r="33" spans="1:23" s="46" customFormat="1" ht="24.75" customHeight="1" thickBot="1">
      <c r="A33" s="45"/>
      <c r="B33" s="438"/>
      <c r="C33" s="439"/>
      <c r="D33" s="594"/>
      <c r="E33" s="595"/>
      <c r="F33" s="594"/>
      <c r="G33" s="595"/>
      <c r="H33" s="594"/>
      <c r="I33" s="595"/>
      <c r="J33" s="594"/>
      <c r="K33" s="595"/>
      <c r="L33" s="594"/>
      <c r="M33" s="595"/>
      <c r="N33" s="634"/>
      <c r="O33" s="635"/>
      <c r="P33" s="634"/>
      <c r="Q33" s="635"/>
      <c r="R33" s="594"/>
      <c r="S33" s="633"/>
      <c r="T33" s="617"/>
      <c r="U33" s="618"/>
    </row>
    <row r="34" spans="1:23" s="46" customFormat="1" ht="24.75" customHeight="1" thickTop="1" thickBot="1">
      <c r="A34" s="45"/>
      <c r="B34" s="611" t="s">
        <v>0</v>
      </c>
      <c r="C34" s="612"/>
      <c r="D34" s="613">
        <f>SUM(D28:E33)</f>
        <v>0</v>
      </c>
      <c r="E34" s="614"/>
      <c r="F34" s="613">
        <f>SUM(F28:G33)</f>
        <v>0</v>
      </c>
      <c r="G34" s="614"/>
      <c r="H34" s="613">
        <f>SUM(H28:I33)</f>
        <v>0</v>
      </c>
      <c r="I34" s="614"/>
      <c r="J34" s="613">
        <f>SUM(J28:K33)</f>
        <v>0</v>
      </c>
      <c r="K34" s="614"/>
      <c r="L34" s="613">
        <f>SUM(L28:M33)</f>
        <v>0</v>
      </c>
      <c r="M34" s="614"/>
      <c r="N34" s="615"/>
      <c r="O34" s="616"/>
      <c r="P34" s="615"/>
      <c r="Q34" s="616"/>
      <c r="R34" s="523">
        <f>SUM(R28:S33)</f>
        <v>0</v>
      </c>
      <c r="S34" s="630"/>
      <c r="T34" s="346"/>
      <c r="U34" s="346"/>
    </row>
    <row r="35" spans="1:23" s="46" customFormat="1" ht="24.75" customHeight="1" thickBot="1">
      <c r="A35" s="45"/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7"/>
      <c r="M35" s="127"/>
      <c r="N35" s="127"/>
      <c r="O35" s="127"/>
      <c r="P35" s="127"/>
      <c r="Q35" s="127"/>
      <c r="R35" s="127"/>
      <c r="S35" s="127"/>
      <c r="T35" s="94"/>
      <c r="U35" s="94"/>
    </row>
    <row r="36" spans="1:23" ht="27" customHeight="1" thickBot="1">
      <c r="A36" s="22"/>
      <c r="B36" s="538" t="s">
        <v>13</v>
      </c>
      <c r="C36" s="109" t="s">
        <v>6</v>
      </c>
      <c r="D36" s="255" t="s">
        <v>80</v>
      </c>
      <c r="E36" s="257"/>
      <c r="F36" s="255" t="s">
        <v>133</v>
      </c>
      <c r="G36" s="256"/>
      <c r="H36" s="256"/>
      <c r="I36" s="318"/>
      <c r="J36" s="619" t="s">
        <v>107</v>
      </c>
      <c r="K36" s="619"/>
      <c r="L36" s="107"/>
      <c r="M36" s="108"/>
      <c r="N36" s="108"/>
      <c r="O36" s="108"/>
      <c r="P36" s="108"/>
      <c r="Q36" s="108"/>
      <c r="R36" s="108"/>
      <c r="S36" s="108"/>
    </row>
    <row r="37" spans="1:23" ht="24.75" customHeight="1" thickTop="1">
      <c r="A37" s="22"/>
      <c r="B37" s="539"/>
      <c r="C37" s="111" t="s">
        <v>2</v>
      </c>
      <c r="D37" s="347">
        <v>45274</v>
      </c>
      <c r="E37" s="348"/>
      <c r="F37" s="347" t="s">
        <v>42</v>
      </c>
      <c r="G37" s="348"/>
      <c r="H37" s="347" t="s">
        <v>42</v>
      </c>
      <c r="I37" s="570"/>
      <c r="J37" s="620"/>
      <c r="K37" s="620"/>
      <c r="L37" s="107"/>
      <c r="M37" s="622" t="s">
        <v>29</v>
      </c>
      <c r="N37" s="623"/>
      <c r="O37" s="623"/>
      <c r="P37" s="623"/>
      <c r="Q37" s="623"/>
      <c r="R37" s="623"/>
      <c r="S37" s="624"/>
      <c r="T37" s="49"/>
    </row>
    <row r="38" spans="1:23" ht="24.75" customHeight="1">
      <c r="A38" s="22"/>
      <c r="B38" s="539"/>
      <c r="C38" s="111" t="s">
        <v>14</v>
      </c>
      <c r="D38" s="190" t="s">
        <v>3</v>
      </c>
      <c r="E38" s="192"/>
      <c r="F38" s="351" t="s">
        <v>26</v>
      </c>
      <c r="G38" s="350"/>
      <c r="H38" s="351" t="s">
        <v>26</v>
      </c>
      <c r="I38" s="696"/>
      <c r="J38" s="620"/>
      <c r="K38" s="620"/>
      <c r="L38" s="107"/>
      <c r="M38" s="625" t="s">
        <v>136</v>
      </c>
      <c r="N38" s="626"/>
      <c r="O38" s="626"/>
      <c r="P38" s="626"/>
      <c r="Q38" s="626"/>
      <c r="R38" s="626"/>
      <c r="S38" s="627"/>
      <c r="T38" s="50"/>
    </row>
    <row r="39" spans="1:23" ht="24.75" customHeight="1" thickBot="1">
      <c r="A39" s="22"/>
      <c r="B39" s="540"/>
      <c r="C39" s="112" t="s">
        <v>4</v>
      </c>
      <c r="D39" s="326" t="s">
        <v>135</v>
      </c>
      <c r="E39" s="327"/>
      <c r="F39" s="324" t="s">
        <v>27</v>
      </c>
      <c r="G39" s="295"/>
      <c r="H39" s="324" t="s">
        <v>27</v>
      </c>
      <c r="I39" s="697"/>
      <c r="J39" s="621"/>
      <c r="K39" s="621"/>
      <c r="L39" s="107"/>
      <c r="M39" s="628" t="s">
        <v>31</v>
      </c>
      <c r="N39" s="629"/>
      <c r="O39" s="531" t="s">
        <v>92</v>
      </c>
      <c r="P39" s="532"/>
      <c r="Q39" s="533"/>
      <c r="R39" s="631" t="s">
        <v>21</v>
      </c>
      <c r="S39" s="632"/>
      <c r="T39" s="50"/>
    </row>
    <row r="40" spans="1:23" s="46" customFormat="1" ht="24.75" customHeight="1">
      <c r="A40" s="45"/>
      <c r="B40" s="433">
        <f>B28</f>
        <v>0</v>
      </c>
      <c r="C40" s="434"/>
      <c r="D40" s="603"/>
      <c r="E40" s="604"/>
      <c r="F40" s="603"/>
      <c r="G40" s="604"/>
      <c r="H40" s="603"/>
      <c r="I40" s="605"/>
      <c r="J40" s="606">
        <f t="shared" ref="J40:J46" si="0">SUM(D28:S28)+SUM(D40:I40)</f>
        <v>0</v>
      </c>
      <c r="K40" s="606"/>
      <c r="L40" s="128"/>
      <c r="M40" s="428">
        <f>B28</f>
        <v>0</v>
      </c>
      <c r="N40" s="429"/>
      <c r="O40" s="152"/>
      <c r="P40" s="153"/>
      <c r="Q40" s="154"/>
      <c r="R40" s="603"/>
      <c r="S40" s="636"/>
      <c r="T40" s="46" t="s">
        <v>114</v>
      </c>
    </row>
    <row r="41" spans="1:23" s="46" customFormat="1" ht="24.75" customHeight="1">
      <c r="A41" s="45"/>
      <c r="B41" s="404">
        <f>B29</f>
        <v>0</v>
      </c>
      <c r="C41" s="405"/>
      <c r="D41" s="607"/>
      <c r="E41" s="608"/>
      <c r="F41" s="607"/>
      <c r="G41" s="608"/>
      <c r="H41" s="607"/>
      <c r="I41" s="609"/>
      <c r="J41" s="610">
        <f t="shared" si="0"/>
        <v>0</v>
      </c>
      <c r="K41" s="610"/>
      <c r="L41" s="128"/>
      <c r="M41" s="398">
        <f>B29</f>
        <v>0</v>
      </c>
      <c r="N41" s="399"/>
      <c r="O41" s="155"/>
      <c r="P41" s="156"/>
      <c r="Q41" s="157"/>
      <c r="R41" s="607"/>
      <c r="S41" s="637"/>
      <c r="T41" s="46" t="s">
        <v>113</v>
      </c>
    </row>
    <row r="42" spans="1:23" s="46" customFormat="1" ht="24.75" customHeight="1">
      <c r="A42" s="45"/>
      <c r="B42" s="404">
        <f t="shared" ref="B42:B44" si="1">B30</f>
        <v>0</v>
      </c>
      <c r="C42" s="405"/>
      <c r="D42" s="607"/>
      <c r="E42" s="608"/>
      <c r="F42" s="607"/>
      <c r="G42" s="608"/>
      <c r="H42" s="607"/>
      <c r="I42" s="609"/>
      <c r="J42" s="610">
        <f t="shared" si="0"/>
        <v>0</v>
      </c>
      <c r="K42" s="610"/>
      <c r="L42" s="128"/>
      <c r="M42" s="398">
        <f t="shared" ref="M42:M45" si="2">B30</f>
        <v>0</v>
      </c>
      <c r="N42" s="399"/>
      <c r="O42" s="155"/>
      <c r="P42" s="156"/>
      <c r="Q42" s="157"/>
      <c r="R42" s="607"/>
      <c r="S42" s="637"/>
      <c r="T42" s="46" t="s">
        <v>112</v>
      </c>
    </row>
    <row r="43" spans="1:23" s="46" customFormat="1" ht="24.75" customHeight="1">
      <c r="A43" s="45"/>
      <c r="B43" s="404">
        <f t="shared" si="1"/>
        <v>0</v>
      </c>
      <c r="C43" s="405"/>
      <c r="D43" s="607"/>
      <c r="E43" s="608"/>
      <c r="F43" s="607"/>
      <c r="G43" s="608"/>
      <c r="H43" s="607"/>
      <c r="I43" s="609"/>
      <c r="J43" s="610">
        <f t="shared" si="0"/>
        <v>0</v>
      </c>
      <c r="K43" s="610"/>
      <c r="L43" s="128"/>
      <c r="M43" s="398">
        <f t="shared" si="2"/>
        <v>0</v>
      </c>
      <c r="N43" s="399"/>
      <c r="O43" s="155"/>
      <c r="P43" s="156"/>
      <c r="Q43" s="157"/>
      <c r="R43" s="607"/>
      <c r="S43" s="637"/>
    </row>
    <row r="44" spans="1:23" s="46" customFormat="1" ht="24.75" customHeight="1">
      <c r="A44" s="45"/>
      <c r="B44" s="404">
        <f t="shared" si="1"/>
        <v>0</v>
      </c>
      <c r="C44" s="405"/>
      <c r="D44" s="607"/>
      <c r="E44" s="608"/>
      <c r="F44" s="607"/>
      <c r="G44" s="608"/>
      <c r="H44" s="607"/>
      <c r="I44" s="609"/>
      <c r="J44" s="610">
        <f t="shared" si="0"/>
        <v>0</v>
      </c>
      <c r="K44" s="648"/>
      <c r="L44" s="128"/>
      <c r="M44" s="398">
        <f t="shared" si="2"/>
        <v>0</v>
      </c>
      <c r="N44" s="399"/>
      <c r="O44" s="155"/>
      <c r="P44" s="156"/>
      <c r="Q44" s="157"/>
      <c r="R44" s="607"/>
      <c r="S44" s="637"/>
    </row>
    <row r="45" spans="1:23" s="46" customFormat="1" ht="24.75" customHeight="1" thickBot="1">
      <c r="A45" s="45"/>
      <c r="B45" s="404">
        <f>B33</f>
        <v>0</v>
      </c>
      <c r="C45" s="405"/>
      <c r="D45" s="638"/>
      <c r="E45" s="649"/>
      <c r="F45" s="638"/>
      <c r="G45" s="649"/>
      <c r="H45" s="638"/>
      <c r="I45" s="650"/>
      <c r="J45" s="651">
        <f t="shared" si="0"/>
        <v>0</v>
      </c>
      <c r="K45" s="652"/>
      <c r="L45" s="128"/>
      <c r="M45" s="398">
        <f t="shared" si="2"/>
        <v>0</v>
      </c>
      <c r="N45" s="399"/>
      <c r="O45" s="158"/>
      <c r="P45" s="159"/>
      <c r="Q45" s="160"/>
      <c r="R45" s="638"/>
      <c r="S45" s="639"/>
    </row>
    <row r="46" spans="1:23" s="46" customFormat="1" ht="24.75" customHeight="1" thickTop="1" thickBot="1">
      <c r="A46" s="45"/>
      <c r="B46" s="640" t="s">
        <v>0</v>
      </c>
      <c r="C46" s="641"/>
      <c r="D46" s="642">
        <f>SUM(D40:E45)</f>
        <v>0</v>
      </c>
      <c r="E46" s="643"/>
      <c r="F46" s="642">
        <f>SUM(F40:G45)</f>
        <v>0</v>
      </c>
      <c r="G46" s="643"/>
      <c r="H46" s="642">
        <f>SUM(H40:I45)</f>
        <v>0</v>
      </c>
      <c r="I46" s="644"/>
      <c r="J46" s="645">
        <f t="shared" si="0"/>
        <v>0</v>
      </c>
      <c r="K46" s="645"/>
      <c r="L46" s="128"/>
      <c r="M46" s="646" t="s">
        <v>38</v>
      </c>
      <c r="N46" s="647"/>
      <c r="O46" s="161"/>
      <c r="P46" s="162"/>
      <c r="Q46" s="163"/>
      <c r="R46" s="656">
        <f>SUM(R40:S45)</f>
        <v>0</v>
      </c>
      <c r="S46" s="657"/>
      <c r="W46" s="95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653" t="s">
        <v>31</v>
      </c>
      <c r="C48" s="654"/>
      <c r="D48" s="410" t="s">
        <v>6</v>
      </c>
      <c r="E48" s="655"/>
      <c r="F48" s="654"/>
      <c r="G48" s="655" t="s">
        <v>2</v>
      </c>
      <c r="H48" s="654"/>
      <c r="I48" s="412" t="s">
        <v>20</v>
      </c>
      <c r="J48" s="413"/>
      <c r="K48" s="412" t="s">
        <v>32</v>
      </c>
      <c r="L48" s="414"/>
      <c r="M48" s="35">
        <v>2</v>
      </c>
      <c r="N48" s="35" t="s">
        <v>121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174">
        <f>+B28</f>
        <v>0</v>
      </c>
      <c r="C49" s="658"/>
      <c r="D49" s="661" t="s">
        <v>67</v>
      </c>
      <c r="E49" s="601"/>
      <c r="F49" s="601"/>
      <c r="G49" s="662"/>
      <c r="H49" s="662"/>
      <c r="I49" s="288"/>
      <c r="J49" s="288"/>
      <c r="K49" s="575"/>
      <c r="L49" s="576"/>
      <c r="M49" s="22"/>
      <c r="N49" s="186" t="s">
        <v>17</v>
      </c>
      <c r="O49" s="187"/>
      <c r="P49" s="243" t="s">
        <v>5</v>
      </c>
      <c r="Q49" s="244"/>
      <c r="R49" s="410" t="s">
        <v>15</v>
      </c>
      <c r="S49" s="411"/>
    </row>
    <row r="50" spans="1:252" s="58" customFormat="1" ht="24.75" customHeight="1" thickBot="1">
      <c r="A50" s="53" t="s">
        <v>16</v>
      </c>
      <c r="B50" s="659"/>
      <c r="C50" s="660"/>
      <c r="D50" s="663" t="s">
        <v>120</v>
      </c>
      <c r="E50" s="386"/>
      <c r="F50" s="386"/>
      <c r="G50" s="664"/>
      <c r="H50" s="664"/>
      <c r="I50" s="665"/>
      <c r="J50" s="665"/>
      <c r="K50" s="579"/>
      <c r="L50" s="580"/>
      <c r="M50" s="22"/>
      <c r="N50" s="415"/>
      <c r="O50" s="416"/>
      <c r="P50" s="302" t="s">
        <v>108</v>
      </c>
      <c r="Q50" s="303"/>
      <c r="R50" s="419"/>
      <c r="S50" s="420"/>
      <c r="IP50" s="58" t="e">
        <f>SUM(#REF!)</f>
        <v>#REF!</v>
      </c>
    </row>
    <row r="51" spans="1:252" s="58" customFormat="1" ht="24.75" customHeight="1">
      <c r="A51" s="53" t="s">
        <v>16</v>
      </c>
      <c r="B51" s="174">
        <f>+B29</f>
        <v>0</v>
      </c>
      <c r="C51" s="658"/>
      <c r="D51" s="661" t="s">
        <v>67</v>
      </c>
      <c r="E51" s="601"/>
      <c r="F51" s="601"/>
      <c r="G51" s="662"/>
      <c r="H51" s="662"/>
      <c r="I51" s="288"/>
      <c r="J51" s="288"/>
      <c r="K51" s="575"/>
      <c r="L51" s="576"/>
      <c r="M51" s="22"/>
      <c r="N51" s="59"/>
      <c r="O51" s="22"/>
      <c r="P51" s="60"/>
      <c r="Q51" s="60"/>
      <c r="R51" s="102"/>
      <c r="S51" s="102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659"/>
      <c r="C52" s="660"/>
      <c r="D52" s="666" t="s">
        <v>120</v>
      </c>
      <c r="E52" s="667"/>
      <c r="F52" s="667"/>
      <c r="G52" s="668"/>
      <c r="H52" s="668"/>
      <c r="I52" s="669"/>
      <c r="J52" s="669"/>
      <c r="K52" s="670"/>
      <c r="L52" s="671"/>
      <c r="M52" s="35">
        <v>3</v>
      </c>
      <c r="N52" s="35" t="s">
        <v>122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174">
        <f>+B30</f>
        <v>0</v>
      </c>
      <c r="C53" s="658"/>
      <c r="D53" s="661" t="s">
        <v>67</v>
      </c>
      <c r="E53" s="601"/>
      <c r="F53" s="601"/>
      <c r="G53" s="662"/>
      <c r="H53" s="662"/>
      <c r="I53" s="288"/>
      <c r="J53" s="288"/>
      <c r="K53" s="575"/>
      <c r="L53" s="576"/>
      <c r="M53" s="35"/>
      <c r="N53" s="186" t="s">
        <v>17</v>
      </c>
      <c r="O53" s="187"/>
      <c r="P53" s="243" t="s">
        <v>5</v>
      </c>
      <c r="Q53" s="244"/>
      <c r="R53" s="285" t="s">
        <v>15</v>
      </c>
      <c r="S53" s="286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659"/>
      <c r="C54" s="660"/>
      <c r="D54" s="663" t="s">
        <v>120</v>
      </c>
      <c r="E54" s="386"/>
      <c r="F54" s="386"/>
      <c r="G54" s="664"/>
      <c r="H54" s="664"/>
      <c r="I54" s="665"/>
      <c r="J54" s="665"/>
      <c r="K54" s="579"/>
      <c r="L54" s="580"/>
      <c r="M54" s="35"/>
      <c r="N54" s="300"/>
      <c r="O54" s="301"/>
      <c r="P54" s="352" t="s">
        <v>128</v>
      </c>
      <c r="Q54" s="353"/>
      <c r="R54" s="141"/>
      <c r="S54" s="672"/>
      <c r="IR54" s="58" t="e">
        <f>SUM(#REF!)</f>
        <v>#REF!</v>
      </c>
    </row>
    <row r="55" spans="1:252" s="58" customFormat="1" ht="24.75" customHeight="1" thickBot="1">
      <c r="A55" s="22"/>
      <c r="B55" s="174">
        <f>+B31</f>
        <v>0</v>
      </c>
      <c r="C55" s="658"/>
      <c r="D55" s="661" t="s">
        <v>67</v>
      </c>
      <c r="E55" s="601"/>
      <c r="F55" s="601"/>
      <c r="G55" s="662"/>
      <c r="H55" s="662"/>
      <c r="I55" s="288"/>
      <c r="J55" s="288"/>
      <c r="K55" s="575"/>
      <c r="L55" s="576"/>
      <c r="M55" s="22"/>
      <c r="N55" s="235"/>
      <c r="O55" s="236"/>
      <c r="P55" s="237"/>
      <c r="Q55" s="238"/>
      <c r="R55" s="291"/>
      <c r="S55" s="292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659"/>
      <c r="C56" s="660"/>
      <c r="D56" s="673" t="s">
        <v>120</v>
      </c>
      <c r="E56" s="597"/>
      <c r="F56" s="597"/>
      <c r="G56" s="674"/>
      <c r="H56" s="675"/>
      <c r="I56" s="676"/>
      <c r="J56" s="677"/>
      <c r="K56" s="678"/>
      <c r="L56" s="679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174">
        <f>+B32</f>
        <v>0</v>
      </c>
      <c r="C57" s="658"/>
      <c r="D57" s="680" t="s">
        <v>67</v>
      </c>
      <c r="E57" s="681"/>
      <c r="F57" s="681"/>
      <c r="G57" s="682"/>
      <c r="H57" s="682"/>
      <c r="I57" s="683"/>
      <c r="J57" s="683"/>
      <c r="K57" s="684"/>
      <c r="L57" s="685"/>
      <c r="M57" s="35">
        <v>4</v>
      </c>
      <c r="N57" s="35" t="s">
        <v>123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659"/>
      <c r="C58" s="660"/>
      <c r="D58" s="666" t="s">
        <v>120</v>
      </c>
      <c r="E58" s="667"/>
      <c r="F58" s="667"/>
      <c r="G58" s="686"/>
      <c r="H58" s="687"/>
      <c r="I58" s="688"/>
      <c r="J58" s="689"/>
      <c r="K58" s="690"/>
      <c r="L58" s="691"/>
      <c r="M58" s="22"/>
      <c r="N58" s="186" t="s">
        <v>17</v>
      </c>
      <c r="O58" s="187"/>
      <c r="P58" s="243" t="s">
        <v>5</v>
      </c>
      <c r="Q58" s="244"/>
      <c r="R58" s="285" t="s">
        <v>15</v>
      </c>
      <c r="S58" s="286"/>
      <c r="IR58" s="58" t="e">
        <f>SUM(#REF!)</f>
        <v>#REF!</v>
      </c>
    </row>
    <row r="59" spans="1:252" s="58" customFormat="1" ht="24.75" customHeight="1">
      <c r="A59" s="53" t="s">
        <v>16</v>
      </c>
      <c r="B59" s="174">
        <f>+B33</f>
        <v>0</v>
      </c>
      <c r="C59" s="658"/>
      <c r="D59" s="661" t="s">
        <v>67</v>
      </c>
      <c r="E59" s="601"/>
      <c r="F59" s="601"/>
      <c r="G59" s="662"/>
      <c r="H59" s="662"/>
      <c r="I59" s="288"/>
      <c r="J59" s="288"/>
      <c r="K59" s="575"/>
      <c r="L59" s="576"/>
      <c r="M59" s="35"/>
      <c r="N59" s="300"/>
      <c r="O59" s="301"/>
      <c r="P59" s="302" t="s">
        <v>108</v>
      </c>
      <c r="Q59" s="303"/>
      <c r="R59" s="354"/>
      <c r="S59" s="355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659"/>
      <c r="C60" s="660"/>
      <c r="D60" s="698" t="s">
        <v>120</v>
      </c>
      <c r="E60" s="699"/>
      <c r="F60" s="699"/>
      <c r="G60" s="700"/>
      <c r="H60" s="701"/>
      <c r="I60" s="702"/>
      <c r="J60" s="703"/>
      <c r="K60" s="704"/>
      <c r="L60" s="705"/>
      <c r="M60" s="35"/>
      <c r="N60" s="235"/>
      <c r="O60" s="236"/>
      <c r="P60" s="237"/>
      <c r="Q60" s="238"/>
      <c r="R60" s="245"/>
      <c r="S60" s="246"/>
      <c r="IR60" s="58" t="e">
        <f>SUM(#REF!)</f>
        <v>#REF!</v>
      </c>
    </row>
    <row r="61" spans="1:252" s="58" customFormat="1" ht="24.75" customHeight="1" thickTop="1" thickBot="1">
      <c r="A61" s="22"/>
      <c r="B61" s="373" t="s">
        <v>107</v>
      </c>
      <c r="C61" s="374"/>
      <c r="D61" s="374"/>
      <c r="E61" s="374"/>
      <c r="F61" s="374"/>
      <c r="G61" s="374"/>
      <c r="H61" s="374"/>
      <c r="I61" s="374"/>
      <c r="J61" s="375"/>
      <c r="K61" s="645">
        <f>SUM(K49:L60)</f>
        <v>0</v>
      </c>
      <c r="L61" s="644"/>
      <c r="M61" s="22"/>
      <c r="N61" s="39"/>
      <c r="O61" s="39"/>
      <c r="P61" s="52"/>
      <c r="Q61" s="52"/>
      <c r="R61" s="103"/>
      <c r="S61" s="103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76" t="s">
        <v>125</v>
      </c>
      <c r="O62" s="377"/>
      <c r="P62" s="377"/>
      <c r="Q62" s="378"/>
      <c r="R62" s="692">
        <f>SUM(J46,K61,R50,R54:S55,R59:S60)</f>
        <v>0</v>
      </c>
      <c r="S62" s="693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100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79"/>
      <c r="O63" s="380"/>
      <c r="P63" s="380"/>
      <c r="Q63" s="381"/>
      <c r="R63" s="694"/>
      <c r="S63" s="695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543"/>
      <c r="W64" s="543"/>
      <c r="X64" s="545"/>
      <c r="Y64" s="545"/>
      <c r="Z64" s="545"/>
      <c r="AA64" s="544"/>
      <c r="AB64" s="544"/>
      <c r="AC64" s="542"/>
      <c r="AD64" s="542"/>
      <c r="AE64" s="541"/>
      <c r="AF64" s="541"/>
      <c r="AG64" s="77"/>
    </row>
    <row r="65" spans="1:33" s="5" customFormat="1" ht="29.25" thickBot="1">
      <c r="B65" s="61" t="str">
        <f>+B1</f>
        <v>令和５年度初任者研修（２年次・３年次を含む。）旅費執行状況調査表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4" t="s">
        <v>24</v>
      </c>
      <c r="M65" s="115">
        <f>P1</f>
        <v>0</v>
      </c>
      <c r="N65" s="37" t="s">
        <v>25</v>
      </c>
      <c r="O65" s="61" t="str">
        <f>+O2</f>
        <v>（高等学校・紀北用）</v>
      </c>
      <c r="P65" s="61"/>
      <c r="Q65" s="61"/>
      <c r="R65" s="117"/>
      <c r="S65" s="92" t="s">
        <v>69</v>
      </c>
      <c r="U65" s="7"/>
      <c r="V65" s="543"/>
      <c r="W65" s="543"/>
      <c r="X65" s="545"/>
      <c r="Y65" s="545"/>
      <c r="Z65" s="545"/>
      <c r="AA65" s="544"/>
      <c r="AB65" s="544"/>
      <c r="AC65" s="542"/>
      <c r="AD65" s="542"/>
      <c r="AE65" s="541"/>
      <c r="AF65" s="541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96"/>
      <c r="V66" s="543"/>
      <c r="W66" s="543"/>
      <c r="X66" s="545"/>
      <c r="Y66" s="545"/>
      <c r="Z66" s="545"/>
      <c r="AA66" s="544"/>
      <c r="AB66" s="544"/>
      <c r="AC66" s="542"/>
      <c r="AD66" s="542"/>
      <c r="AE66" s="541"/>
      <c r="AF66" s="541"/>
      <c r="AG66" s="96"/>
    </row>
    <row r="67" spans="1:33" ht="24" customHeight="1" thickBot="1">
      <c r="A67" s="14"/>
      <c r="B67" s="14"/>
      <c r="C67" s="106"/>
      <c r="D67" s="106"/>
      <c r="E67" s="106"/>
      <c r="F67" s="106"/>
      <c r="G67" s="106"/>
      <c r="H67" s="106"/>
      <c r="I67" s="390" t="s">
        <v>43</v>
      </c>
      <c r="J67" s="390"/>
      <c r="K67" s="391">
        <f>J4</f>
        <v>0</v>
      </c>
      <c r="L67" s="392"/>
      <c r="M67" s="393"/>
      <c r="N67" s="386" t="s">
        <v>44</v>
      </c>
      <c r="O67" s="386"/>
      <c r="P67" s="513">
        <f>P4</f>
        <v>0</v>
      </c>
      <c r="Q67" s="513"/>
      <c r="R67" s="513"/>
      <c r="S67" s="513"/>
      <c r="T67" s="67"/>
      <c r="U67" s="96"/>
      <c r="V67" s="543"/>
      <c r="W67" s="543"/>
      <c r="X67" s="545"/>
      <c r="Y67" s="545"/>
      <c r="Z67" s="545"/>
      <c r="AA67" s="544"/>
      <c r="AB67" s="544"/>
      <c r="AC67" s="542"/>
      <c r="AD67" s="542"/>
      <c r="AE67" s="541"/>
      <c r="AF67" s="541"/>
      <c r="AG67" s="96"/>
    </row>
    <row r="68" spans="1:33" ht="29.25" thickBot="1">
      <c r="A68" s="365" t="s">
        <v>1</v>
      </c>
      <c r="B68" s="366"/>
      <c r="C68" s="367"/>
      <c r="D68" s="34" t="s">
        <v>89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6"/>
      <c r="V68" s="543"/>
      <c r="W68" s="543"/>
      <c r="X68" s="545"/>
      <c r="Y68" s="545"/>
      <c r="Z68" s="545"/>
      <c r="AA68" s="544"/>
      <c r="AB68" s="544"/>
      <c r="AC68" s="542"/>
      <c r="AD68" s="542"/>
      <c r="AE68" s="541"/>
      <c r="AF68" s="541"/>
      <c r="AG68" s="96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96"/>
      <c r="V69" s="543"/>
      <c r="W69" s="543"/>
      <c r="X69" s="545"/>
      <c r="Y69" s="545"/>
      <c r="Z69" s="545"/>
      <c r="AA69" s="544"/>
      <c r="AB69" s="544"/>
      <c r="AC69" s="542"/>
      <c r="AD69" s="542"/>
      <c r="AE69" s="541"/>
      <c r="AF69" s="541"/>
      <c r="AG69" s="96"/>
    </row>
    <row r="70" spans="1:33" ht="21.95" customHeight="1">
      <c r="A70" s="70"/>
      <c r="B70" s="547" t="s">
        <v>13</v>
      </c>
      <c r="C70" s="283" t="s">
        <v>6</v>
      </c>
      <c r="D70" s="284"/>
      <c r="E70" s="255" t="s">
        <v>23</v>
      </c>
      <c r="F70" s="256"/>
      <c r="G70" s="256"/>
      <c r="H70" s="256"/>
      <c r="I70" s="256"/>
      <c r="J70" s="257"/>
      <c r="K70" s="255" t="s">
        <v>120</v>
      </c>
      <c r="L70" s="256"/>
      <c r="M70" s="256"/>
      <c r="N70" s="256"/>
      <c r="O70" s="256"/>
      <c r="P70" s="257"/>
      <c r="Q70" s="250" t="s">
        <v>0</v>
      </c>
      <c r="R70" s="251"/>
      <c r="S70" s="41"/>
      <c r="U70" s="96"/>
      <c r="V70" s="543"/>
      <c r="W70" s="543"/>
      <c r="X70" s="545"/>
      <c r="Y70" s="545"/>
      <c r="Z70" s="545"/>
      <c r="AA70" s="544"/>
      <c r="AB70" s="544"/>
      <c r="AC70" s="542"/>
      <c r="AD70" s="542"/>
      <c r="AE70" s="541"/>
      <c r="AF70" s="541"/>
      <c r="AG70" s="96"/>
    </row>
    <row r="71" spans="1:33" ht="21.95" customHeight="1">
      <c r="A71" s="70"/>
      <c r="B71" s="548"/>
      <c r="C71" s="254" t="s">
        <v>14</v>
      </c>
      <c r="D71" s="192"/>
      <c r="E71" s="190" t="s">
        <v>3</v>
      </c>
      <c r="F71" s="191"/>
      <c r="G71" s="191"/>
      <c r="H71" s="191"/>
      <c r="I71" s="191"/>
      <c r="J71" s="192"/>
      <c r="K71" s="190" t="s">
        <v>26</v>
      </c>
      <c r="L71" s="191"/>
      <c r="M71" s="191"/>
      <c r="N71" s="191"/>
      <c r="O71" s="191"/>
      <c r="P71" s="192"/>
      <c r="Q71" s="252"/>
      <c r="R71" s="253"/>
      <c r="S71" s="41"/>
      <c r="U71" s="96"/>
      <c r="V71" s="560"/>
      <c r="W71" s="560"/>
      <c r="X71" s="560"/>
      <c r="Y71" s="560"/>
      <c r="Z71" s="560"/>
      <c r="AA71" s="560"/>
      <c r="AB71" s="560"/>
      <c r="AC71" s="560"/>
      <c r="AD71" s="560"/>
      <c r="AE71" s="546"/>
      <c r="AF71" s="546"/>
      <c r="AG71" s="96"/>
    </row>
    <row r="72" spans="1:33" ht="21.95" customHeight="1" thickBot="1">
      <c r="A72" s="70"/>
      <c r="B72" s="549"/>
      <c r="C72" s="118" t="s">
        <v>2</v>
      </c>
      <c r="D72" s="119" t="s">
        <v>4</v>
      </c>
      <c r="E72" s="362" t="s">
        <v>126</v>
      </c>
      <c r="F72" s="363"/>
      <c r="G72" s="364"/>
      <c r="H72" s="265" t="s">
        <v>73</v>
      </c>
      <c r="I72" s="266"/>
      <c r="J72" s="267"/>
      <c r="K72" s="362" t="s">
        <v>88</v>
      </c>
      <c r="L72" s="363"/>
      <c r="M72" s="364"/>
      <c r="N72" s="265" t="s">
        <v>27</v>
      </c>
      <c r="O72" s="266"/>
      <c r="P72" s="267"/>
      <c r="Q72" s="252"/>
      <c r="R72" s="253"/>
      <c r="S72" s="41"/>
    </row>
    <row r="73" spans="1:33" ht="23.85" customHeight="1" thickBot="1">
      <c r="A73" s="70"/>
      <c r="B73" s="165"/>
      <c r="C73" s="166"/>
      <c r="D73" s="167"/>
      <c r="E73" s="550"/>
      <c r="F73" s="551"/>
      <c r="G73" s="551"/>
      <c r="H73" s="551"/>
      <c r="I73" s="551"/>
      <c r="J73" s="552"/>
      <c r="K73" s="550"/>
      <c r="L73" s="551"/>
      <c r="M73" s="551"/>
      <c r="N73" s="551"/>
      <c r="O73" s="551"/>
      <c r="P73" s="552"/>
      <c r="Q73" s="582">
        <f>SUM(E73:P73)</f>
        <v>0</v>
      </c>
      <c r="R73" s="583"/>
      <c r="S73" s="41"/>
    </row>
    <row r="74" spans="1:33" ht="9.9499999999999993" customHeight="1" thickBot="1">
      <c r="A74" s="70"/>
      <c r="B74" s="120"/>
      <c r="C74" s="120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581"/>
      <c r="O74" s="581"/>
      <c r="P74" s="581"/>
      <c r="Q74" s="258"/>
      <c r="R74" s="258"/>
      <c r="S74" s="41"/>
    </row>
    <row r="75" spans="1:33" ht="21.95" customHeight="1">
      <c r="A75" s="70"/>
      <c r="B75" s="547" t="s">
        <v>13</v>
      </c>
      <c r="C75" s="283" t="s">
        <v>6</v>
      </c>
      <c r="D75" s="284"/>
      <c r="E75" s="255" t="s">
        <v>23</v>
      </c>
      <c r="F75" s="256"/>
      <c r="G75" s="256"/>
      <c r="H75" s="256"/>
      <c r="I75" s="256"/>
      <c r="J75" s="257"/>
      <c r="K75" s="255" t="s">
        <v>120</v>
      </c>
      <c r="L75" s="256"/>
      <c r="M75" s="256"/>
      <c r="N75" s="256"/>
      <c r="O75" s="256"/>
      <c r="P75" s="257"/>
      <c r="Q75" s="250" t="s">
        <v>0</v>
      </c>
      <c r="R75" s="251"/>
      <c r="S75" s="41"/>
    </row>
    <row r="76" spans="1:33" ht="21.95" customHeight="1">
      <c r="A76" s="70"/>
      <c r="B76" s="548"/>
      <c r="C76" s="254" t="s">
        <v>14</v>
      </c>
      <c r="D76" s="192"/>
      <c r="E76" s="190" t="s">
        <v>3</v>
      </c>
      <c r="F76" s="191"/>
      <c r="G76" s="191"/>
      <c r="H76" s="191"/>
      <c r="I76" s="191"/>
      <c r="J76" s="192"/>
      <c r="K76" s="190" t="s">
        <v>26</v>
      </c>
      <c r="L76" s="191"/>
      <c r="M76" s="191"/>
      <c r="N76" s="191"/>
      <c r="O76" s="191"/>
      <c r="P76" s="192"/>
      <c r="Q76" s="252"/>
      <c r="R76" s="253"/>
      <c r="S76" s="41"/>
    </row>
    <row r="77" spans="1:33" ht="21.95" customHeight="1" thickBot="1">
      <c r="A77" s="70"/>
      <c r="B77" s="549"/>
      <c r="C77" s="118" t="s">
        <v>2</v>
      </c>
      <c r="D77" s="119" t="s">
        <v>4</v>
      </c>
      <c r="E77" s="362" t="s">
        <v>126</v>
      </c>
      <c r="F77" s="363"/>
      <c r="G77" s="364"/>
      <c r="H77" s="265" t="s">
        <v>73</v>
      </c>
      <c r="I77" s="266"/>
      <c r="J77" s="267"/>
      <c r="K77" s="362" t="s">
        <v>88</v>
      </c>
      <c r="L77" s="363"/>
      <c r="M77" s="364"/>
      <c r="N77" s="265" t="s">
        <v>27</v>
      </c>
      <c r="O77" s="266"/>
      <c r="P77" s="267"/>
      <c r="Q77" s="252"/>
      <c r="R77" s="253"/>
      <c r="S77" s="41"/>
    </row>
    <row r="78" spans="1:33" ht="23.85" customHeight="1" thickBot="1">
      <c r="A78" s="70"/>
      <c r="B78" s="165"/>
      <c r="C78" s="166"/>
      <c r="D78" s="167"/>
      <c r="E78" s="550"/>
      <c r="F78" s="551"/>
      <c r="G78" s="551"/>
      <c r="H78" s="551"/>
      <c r="I78" s="551"/>
      <c r="J78" s="552"/>
      <c r="K78" s="550"/>
      <c r="L78" s="551"/>
      <c r="M78" s="551"/>
      <c r="N78" s="551"/>
      <c r="O78" s="551"/>
      <c r="P78" s="552"/>
      <c r="Q78" s="582">
        <f>SUM(E78:P78)</f>
        <v>0</v>
      </c>
      <c r="R78" s="583"/>
      <c r="S78" s="41"/>
    </row>
    <row r="79" spans="1:33" ht="9.9499999999999993" customHeight="1" thickBot="1">
      <c r="A79" s="70"/>
      <c r="B79" s="120"/>
      <c r="C79" s="120"/>
      <c r="D79" s="120"/>
      <c r="E79" s="121"/>
      <c r="F79" s="121"/>
      <c r="G79" s="121"/>
      <c r="H79" s="121"/>
      <c r="I79" s="121"/>
      <c r="J79" s="121"/>
      <c r="K79" s="121"/>
      <c r="L79" s="121"/>
      <c r="M79" s="121"/>
      <c r="N79" s="581"/>
      <c r="O79" s="581"/>
      <c r="P79" s="581"/>
      <c r="Q79" s="339"/>
      <c r="R79" s="339"/>
      <c r="S79" s="41"/>
    </row>
    <row r="80" spans="1:33" ht="21.95" customHeight="1">
      <c r="A80" s="70"/>
      <c r="B80" s="547" t="s">
        <v>13</v>
      </c>
      <c r="C80" s="283" t="s">
        <v>6</v>
      </c>
      <c r="D80" s="284"/>
      <c r="E80" s="255" t="s">
        <v>23</v>
      </c>
      <c r="F80" s="256"/>
      <c r="G80" s="256"/>
      <c r="H80" s="256"/>
      <c r="I80" s="256"/>
      <c r="J80" s="257"/>
      <c r="K80" s="255" t="s">
        <v>120</v>
      </c>
      <c r="L80" s="256"/>
      <c r="M80" s="256"/>
      <c r="N80" s="256"/>
      <c r="O80" s="256"/>
      <c r="P80" s="257"/>
      <c r="Q80" s="250" t="s">
        <v>0</v>
      </c>
      <c r="R80" s="251"/>
      <c r="S80" s="41"/>
    </row>
    <row r="81" spans="1:19" ht="21.95" customHeight="1">
      <c r="A81" s="70"/>
      <c r="B81" s="548"/>
      <c r="C81" s="254" t="s">
        <v>14</v>
      </c>
      <c r="D81" s="192"/>
      <c r="E81" s="190" t="s">
        <v>3</v>
      </c>
      <c r="F81" s="191"/>
      <c r="G81" s="191"/>
      <c r="H81" s="191"/>
      <c r="I81" s="191"/>
      <c r="J81" s="192"/>
      <c r="K81" s="190" t="s">
        <v>26</v>
      </c>
      <c r="L81" s="191"/>
      <c r="M81" s="191"/>
      <c r="N81" s="191"/>
      <c r="O81" s="191"/>
      <c r="P81" s="192"/>
      <c r="Q81" s="252"/>
      <c r="R81" s="253"/>
      <c r="S81" s="41"/>
    </row>
    <row r="82" spans="1:19" ht="21.95" customHeight="1" thickBot="1">
      <c r="A82" s="70"/>
      <c r="B82" s="549"/>
      <c r="C82" s="118" t="s">
        <v>2</v>
      </c>
      <c r="D82" s="119" t="s">
        <v>4</v>
      </c>
      <c r="E82" s="362" t="s">
        <v>126</v>
      </c>
      <c r="F82" s="363"/>
      <c r="G82" s="364"/>
      <c r="H82" s="265" t="s">
        <v>73</v>
      </c>
      <c r="I82" s="266"/>
      <c r="J82" s="267"/>
      <c r="K82" s="362" t="s">
        <v>88</v>
      </c>
      <c r="L82" s="363"/>
      <c r="M82" s="364"/>
      <c r="N82" s="265" t="s">
        <v>27</v>
      </c>
      <c r="O82" s="266"/>
      <c r="P82" s="267"/>
      <c r="Q82" s="252"/>
      <c r="R82" s="253"/>
      <c r="S82" s="41"/>
    </row>
    <row r="83" spans="1:19" ht="23.85" customHeight="1" thickBot="1">
      <c r="A83" s="70"/>
      <c r="B83" s="165"/>
      <c r="C83" s="166"/>
      <c r="D83" s="167"/>
      <c r="E83" s="550"/>
      <c r="F83" s="551"/>
      <c r="G83" s="551"/>
      <c r="H83" s="551"/>
      <c r="I83" s="551"/>
      <c r="J83" s="552"/>
      <c r="K83" s="550"/>
      <c r="L83" s="551"/>
      <c r="M83" s="551"/>
      <c r="N83" s="551"/>
      <c r="O83" s="551"/>
      <c r="P83" s="552"/>
      <c r="Q83" s="582">
        <f>SUM(E83:P83)</f>
        <v>0</v>
      </c>
      <c r="R83" s="583"/>
      <c r="S83" s="41"/>
    </row>
    <row r="84" spans="1:19" ht="9.9499999999999993" customHeight="1" thickBot="1">
      <c r="A84" s="70"/>
      <c r="B84" s="120"/>
      <c r="C84" s="120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581"/>
      <c r="O84" s="581"/>
      <c r="P84" s="581"/>
      <c r="Q84" s="339"/>
      <c r="R84" s="339"/>
      <c r="S84" s="41"/>
    </row>
    <row r="85" spans="1:19" ht="21.95" customHeight="1">
      <c r="A85" s="70"/>
      <c r="B85" s="547" t="s">
        <v>13</v>
      </c>
      <c r="C85" s="283" t="s">
        <v>6</v>
      </c>
      <c r="D85" s="284"/>
      <c r="E85" s="255" t="s">
        <v>23</v>
      </c>
      <c r="F85" s="256"/>
      <c r="G85" s="256"/>
      <c r="H85" s="256"/>
      <c r="I85" s="256"/>
      <c r="J85" s="257"/>
      <c r="K85" s="255" t="s">
        <v>120</v>
      </c>
      <c r="L85" s="256"/>
      <c r="M85" s="256"/>
      <c r="N85" s="256"/>
      <c r="O85" s="256"/>
      <c r="P85" s="257"/>
      <c r="Q85" s="250" t="s">
        <v>0</v>
      </c>
      <c r="R85" s="251"/>
      <c r="S85" s="41"/>
    </row>
    <row r="86" spans="1:19" ht="21.95" customHeight="1">
      <c r="A86" s="70"/>
      <c r="B86" s="548"/>
      <c r="C86" s="254" t="s">
        <v>14</v>
      </c>
      <c r="D86" s="192"/>
      <c r="E86" s="190" t="s">
        <v>3</v>
      </c>
      <c r="F86" s="191"/>
      <c r="G86" s="191"/>
      <c r="H86" s="191"/>
      <c r="I86" s="191"/>
      <c r="J86" s="192"/>
      <c r="K86" s="190" t="s">
        <v>26</v>
      </c>
      <c r="L86" s="191"/>
      <c r="M86" s="191"/>
      <c r="N86" s="191"/>
      <c r="O86" s="191"/>
      <c r="P86" s="192"/>
      <c r="Q86" s="252"/>
      <c r="R86" s="253"/>
      <c r="S86" s="41"/>
    </row>
    <row r="87" spans="1:19" ht="21.95" customHeight="1" thickBot="1">
      <c r="A87" s="70"/>
      <c r="B87" s="549"/>
      <c r="C87" s="118" t="s">
        <v>2</v>
      </c>
      <c r="D87" s="119" t="s">
        <v>4</v>
      </c>
      <c r="E87" s="362" t="s">
        <v>126</v>
      </c>
      <c r="F87" s="363"/>
      <c r="G87" s="364"/>
      <c r="H87" s="265" t="s">
        <v>73</v>
      </c>
      <c r="I87" s="266"/>
      <c r="J87" s="267"/>
      <c r="K87" s="362" t="s">
        <v>88</v>
      </c>
      <c r="L87" s="363"/>
      <c r="M87" s="364"/>
      <c r="N87" s="265" t="s">
        <v>27</v>
      </c>
      <c r="O87" s="266"/>
      <c r="P87" s="267"/>
      <c r="Q87" s="252"/>
      <c r="R87" s="253"/>
      <c r="S87" s="41"/>
    </row>
    <row r="88" spans="1:19" ht="23.85" customHeight="1" thickBot="1">
      <c r="A88" s="70"/>
      <c r="B88" s="165"/>
      <c r="C88" s="166"/>
      <c r="D88" s="167"/>
      <c r="E88" s="550"/>
      <c r="F88" s="551"/>
      <c r="G88" s="551"/>
      <c r="H88" s="551"/>
      <c r="I88" s="551"/>
      <c r="J88" s="552"/>
      <c r="K88" s="550"/>
      <c r="L88" s="551"/>
      <c r="M88" s="551"/>
      <c r="N88" s="551"/>
      <c r="O88" s="551"/>
      <c r="P88" s="552"/>
      <c r="Q88" s="582">
        <f>SUM(E88:P88)</f>
        <v>0</v>
      </c>
      <c r="R88" s="583"/>
      <c r="S88" s="41"/>
    </row>
    <row r="89" spans="1:19" ht="9.9499999999999993" customHeight="1" thickBot="1">
      <c r="A89" s="70"/>
      <c r="B89" s="120"/>
      <c r="C89" s="120"/>
      <c r="D89" s="120"/>
      <c r="E89" s="121"/>
      <c r="F89" s="121"/>
      <c r="G89" s="121"/>
      <c r="H89" s="121"/>
      <c r="I89" s="121"/>
      <c r="J89" s="121"/>
      <c r="K89" s="121"/>
      <c r="L89" s="121"/>
      <c r="M89" s="121"/>
      <c r="N89" s="581"/>
      <c r="O89" s="581"/>
      <c r="P89" s="581"/>
      <c r="Q89" s="339"/>
      <c r="R89" s="339"/>
      <c r="S89" s="41"/>
    </row>
    <row r="90" spans="1:19" ht="21.95" customHeight="1">
      <c r="A90" s="70"/>
      <c r="B90" s="547" t="s">
        <v>13</v>
      </c>
      <c r="C90" s="283" t="s">
        <v>6</v>
      </c>
      <c r="D90" s="284"/>
      <c r="E90" s="255" t="s">
        <v>23</v>
      </c>
      <c r="F90" s="256"/>
      <c r="G90" s="256"/>
      <c r="H90" s="256"/>
      <c r="I90" s="256"/>
      <c r="J90" s="257"/>
      <c r="K90" s="255" t="s">
        <v>120</v>
      </c>
      <c r="L90" s="256"/>
      <c r="M90" s="256"/>
      <c r="N90" s="256"/>
      <c r="O90" s="256"/>
      <c r="P90" s="257"/>
      <c r="Q90" s="250" t="s">
        <v>0</v>
      </c>
      <c r="R90" s="251"/>
      <c r="S90" s="41"/>
    </row>
    <row r="91" spans="1:19" ht="21.95" customHeight="1">
      <c r="A91" s="70"/>
      <c r="B91" s="548"/>
      <c r="C91" s="254" t="s">
        <v>14</v>
      </c>
      <c r="D91" s="192"/>
      <c r="E91" s="190" t="s">
        <v>3</v>
      </c>
      <c r="F91" s="191"/>
      <c r="G91" s="191"/>
      <c r="H91" s="191"/>
      <c r="I91" s="191"/>
      <c r="J91" s="192"/>
      <c r="K91" s="190" t="s">
        <v>26</v>
      </c>
      <c r="L91" s="191"/>
      <c r="M91" s="191"/>
      <c r="N91" s="191"/>
      <c r="O91" s="191"/>
      <c r="P91" s="192"/>
      <c r="Q91" s="252"/>
      <c r="R91" s="253"/>
      <c r="S91" s="41"/>
    </row>
    <row r="92" spans="1:19" ht="21.95" customHeight="1" thickBot="1">
      <c r="A92" s="70"/>
      <c r="B92" s="549"/>
      <c r="C92" s="118" t="s">
        <v>2</v>
      </c>
      <c r="D92" s="119" t="s">
        <v>4</v>
      </c>
      <c r="E92" s="362" t="s">
        <v>126</v>
      </c>
      <c r="F92" s="363"/>
      <c r="G92" s="364"/>
      <c r="H92" s="265" t="s">
        <v>73</v>
      </c>
      <c r="I92" s="266"/>
      <c r="J92" s="267"/>
      <c r="K92" s="362" t="s">
        <v>88</v>
      </c>
      <c r="L92" s="363"/>
      <c r="M92" s="364"/>
      <c r="N92" s="265" t="s">
        <v>27</v>
      </c>
      <c r="O92" s="266"/>
      <c r="P92" s="267"/>
      <c r="Q92" s="252"/>
      <c r="R92" s="253"/>
      <c r="S92" s="41"/>
    </row>
    <row r="93" spans="1:19" ht="23.85" customHeight="1" thickBot="1">
      <c r="A93" s="70"/>
      <c r="B93" s="165"/>
      <c r="C93" s="166"/>
      <c r="D93" s="167"/>
      <c r="E93" s="550"/>
      <c r="F93" s="551"/>
      <c r="G93" s="551"/>
      <c r="H93" s="551"/>
      <c r="I93" s="551"/>
      <c r="J93" s="552"/>
      <c r="K93" s="550"/>
      <c r="L93" s="551"/>
      <c r="M93" s="551"/>
      <c r="N93" s="551"/>
      <c r="O93" s="551"/>
      <c r="P93" s="552"/>
      <c r="Q93" s="582">
        <f>SUM(E93:P93)</f>
        <v>0</v>
      </c>
      <c r="R93" s="583"/>
      <c r="S93" s="41"/>
    </row>
    <row r="94" spans="1:19" ht="9.9499999999999993" customHeight="1" thickBot="1">
      <c r="A94" s="70"/>
      <c r="B94" s="120"/>
      <c r="C94" s="120"/>
      <c r="D94" s="120"/>
      <c r="E94" s="121"/>
      <c r="F94" s="121"/>
      <c r="G94" s="121"/>
      <c r="H94" s="121"/>
      <c r="I94" s="121"/>
      <c r="J94" s="121"/>
      <c r="K94" s="121"/>
      <c r="L94" s="121"/>
      <c r="M94" s="121"/>
      <c r="N94" s="368"/>
      <c r="O94" s="368"/>
      <c r="P94" s="368"/>
      <c r="Q94" s="339"/>
      <c r="R94" s="339"/>
      <c r="S94" s="41"/>
    </row>
    <row r="95" spans="1:19" ht="21.95" customHeight="1">
      <c r="A95" s="70"/>
      <c r="B95" s="547" t="s">
        <v>13</v>
      </c>
      <c r="C95" s="283" t="s">
        <v>6</v>
      </c>
      <c r="D95" s="284"/>
      <c r="E95" s="255" t="s">
        <v>23</v>
      </c>
      <c r="F95" s="256"/>
      <c r="G95" s="256"/>
      <c r="H95" s="256"/>
      <c r="I95" s="256"/>
      <c r="J95" s="257"/>
      <c r="K95" s="255" t="s">
        <v>120</v>
      </c>
      <c r="L95" s="256"/>
      <c r="M95" s="256"/>
      <c r="N95" s="256"/>
      <c r="O95" s="256"/>
      <c r="P95" s="257"/>
      <c r="Q95" s="250" t="s">
        <v>0</v>
      </c>
      <c r="R95" s="251"/>
      <c r="S95" s="41"/>
    </row>
    <row r="96" spans="1:19" ht="21.95" customHeight="1">
      <c r="A96" s="70"/>
      <c r="B96" s="548"/>
      <c r="C96" s="254" t="s">
        <v>14</v>
      </c>
      <c r="D96" s="192"/>
      <c r="E96" s="190" t="s">
        <v>3</v>
      </c>
      <c r="F96" s="191"/>
      <c r="G96" s="191"/>
      <c r="H96" s="191"/>
      <c r="I96" s="191"/>
      <c r="J96" s="192"/>
      <c r="K96" s="190" t="s">
        <v>26</v>
      </c>
      <c r="L96" s="191"/>
      <c r="M96" s="191"/>
      <c r="N96" s="191"/>
      <c r="O96" s="191"/>
      <c r="P96" s="192"/>
      <c r="Q96" s="252"/>
      <c r="R96" s="253"/>
      <c r="S96" s="41"/>
    </row>
    <row r="97" spans="1:19" ht="21.95" customHeight="1" thickBot="1">
      <c r="A97" s="70"/>
      <c r="B97" s="549"/>
      <c r="C97" s="118" t="s">
        <v>2</v>
      </c>
      <c r="D97" s="119" t="s">
        <v>4</v>
      </c>
      <c r="E97" s="362" t="s">
        <v>126</v>
      </c>
      <c r="F97" s="363"/>
      <c r="G97" s="364"/>
      <c r="H97" s="265" t="s">
        <v>73</v>
      </c>
      <c r="I97" s="266"/>
      <c r="J97" s="267"/>
      <c r="K97" s="362" t="s">
        <v>88</v>
      </c>
      <c r="L97" s="363"/>
      <c r="M97" s="364"/>
      <c r="N97" s="265" t="s">
        <v>27</v>
      </c>
      <c r="O97" s="266"/>
      <c r="P97" s="267"/>
      <c r="Q97" s="252"/>
      <c r="R97" s="253"/>
      <c r="S97" s="41"/>
    </row>
    <row r="98" spans="1:19" ht="23.85" customHeight="1" thickBot="1">
      <c r="A98" s="70"/>
      <c r="B98" s="165"/>
      <c r="C98" s="166"/>
      <c r="D98" s="167"/>
      <c r="E98" s="550"/>
      <c r="F98" s="551"/>
      <c r="G98" s="551"/>
      <c r="H98" s="551"/>
      <c r="I98" s="551"/>
      <c r="J98" s="552"/>
      <c r="K98" s="550"/>
      <c r="L98" s="551"/>
      <c r="M98" s="551"/>
      <c r="N98" s="551"/>
      <c r="O98" s="551"/>
      <c r="P98" s="552"/>
      <c r="Q98" s="582">
        <f>SUM(E98:P98)</f>
        <v>0</v>
      </c>
      <c r="R98" s="583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42"/>
      <c r="O99" s="342"/>
      <c r="P99" s="342"/>
      <c r="Q99" s="361"/>
      <c r="R99" s="361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215" t="s">
        <v>41</v>
      </c>
      <c r="M100" s="359"/>
      <c r="N100" s="359"/>
      <c r="O100" s="360"/>
      <c r="P100" s="553">
        <f>SUM(Q73,Q78,Q83,Q88,Q93,Q98)</f>
        <v>0</v>
      </c>
      <c r="Q100" s="553"/>
      <c r="R100" s="554"/>
      <c r="S100" s="41"/>
    </row>
    <row r="101" spans="1:19" ht="29.25" thickBot="1">
      <c r="A101" s="365" t="s">
        <v>22</v>
      </c>
      <c r="B101" s="366"/>
      <c r="C101" s="367"/>
      <c r="D101" s="34" t="s">
        <v>91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547" t="s">
        <v>13</v>
      </c>
      <c r="C103" s="283" t="s">
        <v>6</v>
      </c>
      <c r="D103" s="284"/>
      <c r="E103" s="255" t="s">
        <v>28</v>
      </c>
      <c r="F103" s="256"/>
      <c r="G103" s="256"/>
      <c r="H103" s="256"/>
      <c r="I103" s="256"/>
      <c r="J103" s="257"/>
      <c r="K103" s="255" t="s">
        <v>120</v>
      </c>
      <c r="L103" s="256"/>
      <c r="M103" s="256"/>
      <c r="N103" s="256"/>
      <c r="O103" s="256"/>
      <c r="P103" s="257"/>
      <c r="Q103" s="250" t="s">
        <v>0</v>
      </c>
      <c r="R103" s="251"/>
      <c r="S103" s="41"/>
    </row>
    <row r="104" spans="1:19" ht="21.95" customHeight="1">
      <c r="A104" s="70"/>
      <c r="B104" s="548"/>
      <c r="C104" s="254" t="s">
        <v>14</v>
      </c>
      <c r="D104" s="192"/>
      <c r="E104" s="190" t="s">
        <v>127</v>
      </c>
      <c r="F104" s="191"/>
      <c r="G104" s="191"/>
      <c r="H104" s="191"/>
      <c r="I104" s="191"/>
      <c r="J104" s="192"/>
      <c r="K104" s="190" t="s">
        <v>26</v>
      </c>
      <c r="L104" s="191"/>
      <c r="M104" s="191"/>
      <c r="N104" s="191"/>
      <c r="O104" s="191"/>
      <c r="P104" s="192"/>
      <c r="Q104" s="252"/>
      <c r="R104" s="253"/>
      <c r="S104" s="41"/>
    </row>
    <row r="105" spans="1:19" ht="21.95" customHeight="1" thickBot="1">
      <c r="A105" s="70"/>
      <c r="B105" s="549"/>
      <c r="C105" s="118" t="s">
        <v>2</v>
      </c>
      <c r="D105" s="119" t="s">
        <v>4</v>
      </c>
      <c r="E105" s="362">
        <v>45287</v>
      </c>
      <c r="F105" s="363"/>
      <c r="G105" s="364"/>
      <c r="H105" s="265" t="s">
        <v>66</v>
      </c>
      <c r="I105" s="266"/>
      <c r="J105" s="267"/>
      <c r="K105" s="362" t="s">
        <v>88</v>
      </c>
      <c r="L105" s="363"/>
      <c r="M105" s="364"/>
      <c r="N105" s="265" t="s">
        <v>27</v>
      </c>
      <c r="O105" s="266"/>
      <c r="P105" s="267"/>
      <c r="Q105" s="252"/>
      <c r="R105" s="253"/>
      <c r="S105" s="41"/>
    </row>
    <row r="106" spans="1:19" ht="23.85" customHeight="1" thickBot="1">
      <c r="A106" s="70"/>
      <c r="B106" s="165"/>
      <c r="C106" s="166"/>
      <c r="D106" s="167"/>
      <c r="E106" s="550"/>
      <c r="F106" s="551"/>
      <c r="G106" s="551"/>
      <c r="H106" s="551"/>
      <c r="I106" s="551"/>
      <c r="J106" s="552"/>
      <c r="K106" s="550"/>
      <c r="L106" s="551"/>
      <c r="M106" s="551"/>
      <c r="N106" s="551"/>
      <c r="O106" s="551"/>
      <c r="P106" s="552"/>
      <c r="Q106" s="582">
        <f>SUM(E106:P106)</f>
        <v>0</v>
      </c>
      <c r="R106" s="583"/>
      <c r="S106" s="41"/>
    </row>
    <row r="107" spans="1:19" ht="9.9499999999999993" customHeight="1" thickBot="1">
      <c r="A107" s="73"/>
      <c r="B107" s="584" t="s">
        <v>12</v>
      </c>
      <c r="C107" s="584"/>
      <c r="D107" s="584"/>
      <c r="E107" s="585"/>
      <c r="F107" s="585"/>
      <c r="G107" s="585"/>
      <c r="H107" s="585"/>
      <c r="I107" s="585"/>
      <c r="J107" s="585"/>
      <c r="K107" s="129"/>
      <c r="L107" s="129"/>
      <c r="M107" s="129"/>
      <c r="N107" s="585"/>
      <c r="O107" s="585"/>
      <c r="P107" s="585"/>
      <c r="Q107" s="586"/>
      <c r="R107" s="587"/>
      <c r="S107" s="74"/>
    </row>
    <row r="108" spans="1:19" ht="21.95" customHeight="1">
      <c r="A108" s="70"/>
      <c r="B108" s="547" t="s">
        <v>13</v>
      </c>
      <c r="C108" s="283" t="s">
        <v>6</v>
      </c>
      <c r="D108" s="284"/>
      <c r="E108" s="255" t="s">
        <v>28</v>
      </c>
      <c r="F108" s="256"/>
      <c r="G108" s="256"/>
      <c r="H108" s="256"/>
      <c r="I108" s="256"/>
      <c r="J108" s="257"/>
      <c r="K108" s="255" t="s">
        <v>120</v>
      </c>
      <c r="L108" s="256"/>
      <c r="M108" s="256"/>
      <c r="N108" s="256"/>
      <c r="O108" s="256"/>
      <c r="P108" s="257"/>
      <c r="Q108" s="250" t="s">
        <v>0</v>
      </c>
      <c r="R108" s="251"/>
      <c r="S108" s="41"/>
    </row>
    <row r="109" spans="1:19" ht="21.95" customHeight="1">
      <c r="A109" s="70"/>
      <c r="B109" s="548"/>
      <c r="C109" s="254" t="s">
        <v>14</v>
      </c>
      <c r="D109" s="192"/>
      <c r="E109" s="190" t="s">
        <v>127</v>
      </c>
      <c r="F109" s="191"/>
      <c r="G109" s="191"/>
      <c r="H109" s="191"/>
      <c r="I109" s="191"/>
      <c r="J109" s="192"/>
      <c r="K109" s="190" t="s">
        <v>26</v>
      </c>
      <c r="L109" s="191"/>
      <c r="M109" s="191"/>
      <c r="N109" s="191"/>
      <c r="O109" s="191"/>
      <c r="P109" s="192"/>
      <c r="Q109" s="252"/>
      <c r="R109" s="253"/>
      <c r="S109" s="41"/>
    </row>
    <row r="110" spans="1:19" ht="21.95" customHeight="1" thickBot="1">
      <c r="A110" s="70"/>
      <c r="B110" s="549"/>
      <c r="C110" s="118" t="s">
        <v>2</v>
      </c>
      <c r="D110" s="119" t="s">
        <v>4</v>
      </c>
      <c r="E110" s="362">
        <v>45287</v>
      </c>
      <c r="F110" s="363"/>
      <c r="G110" s="364"/>
      <c r="H110" s="265" t="s">
        <v>66</v>
      </c>
      <c r="I110" s="266"/>
      <c r="J110" s="267"/>
      <c r="K110" s="362" t="s">
        <v>88</v>
      </c>
      <c r="L110" s="363"/>
      <c r="M110" s="364"/>
      <c r="N110" s="265" t="s">
        <v>90</v>
      </c>
      <c r="O110" s="266"/>
      <c r="P110" s="267"/>
      <c r="Q110" s="252"/>
      <c r="R110" s="253"/>
      <c r="S110" s="41"/>
    </row>
    <row r="111" spans="1:19" ht="23.85" customHeight="1" thickBot="1">
      <c r="A111" s="70"/>
      <c r="B111" s="165"/>
      <c r="C111" s="166"/>
      <c r="D111" s="167"/>
      <c r="E111" s="550"/>
      <c r="F111" s="551"/>
      <c r="G111" s="551"/>
      <c r="H111" s="551"/>
      <c r="I111" s="551"/>
      <c r="J111" s="552"/>
      <c r="K111" s="550"/>
      <c r="L111" s="551"/>
      <c r="M111" s="551"/>
      <c r="N111" s="551"/>
      <c r="O111" s="551"/>
      <c r="P111" s="552"/>
      <c r="Q111" s="582">
        <f>SUM(E111:P111)</f>
        <v>0</v>
      </c>
      <c r="R111" s="583"/>
      <c r="S111" s="41"/>
    </row>
    <row r="112" spans="1:19" ht="9.9499999999999993" customHeight="1" thickBot="1">
      <c r="A112" s="73"/>
      <c r="B112" s="588" t="s">
        <v>12</v>
      </c>
      <c r="C112" s="588"/>
      <c r="D112" s="588"/>
      <c r="E112" s="589"/>
      <c r="F112" s="589"/>
      <c r="G112" s="589"/>
      <c r="H112" s="589"/>
      <c r="I112" s="589"/>
      <c r="J112" s="589"/>
      <c r="K112" s="130"/>
      <c r="L112" s="130"/>
      <c r="M112" s="130"/>
      <c r="N112" s="589"/>
      <c r="O112" s="589"/>
      <c r="P112" s="589"/>
      <c r="Q112" s="590"/>
      <c r="R112" s="591"/>
      <c r="S112" s="74"/>
    </row>
    <row r="113" spans="1:19" ht="21.95" customHeight="1">
      <c r="A113" s="70"/>
      <c r="B113" s="547" t="s">
        <v>13</v>
      </c>
      <c r="C113" s="283" t="s">
        <v>6</v>
      </c>
      <c r="D113" s="284"/>
      <c r="E113" s="255" t="s">
        <v>28</v>
      </c>
      <c r="F113" s="256"/>
      <c r="G113" s="256"/>
      <c r="H113" s="256"/>
      <c r="I113" s="256"/>
      <c r="J113" s="257"/>
      <c r="K113" s="255" t="s">
        <v>120</v>
      </c>
      <c r="L113" s="256"/>
      <c r="M113" s="256"/>
      <c r="N113" s="256"/>
      <c r="O113" s="256"/>
      <c r="P113" s="257"/>
      <c r="Q113" s="250" t="s">
        <v>0</v>
      </c>
      <c r="R113" s="251"/>
      <c r="S113" s="41"/>
    </row>
    <row r="114" spans="1:19" ht="21.95" customHeight="1">
      <c r="A114" s="70"/>
      <c r="B114" s="548"/>
      <c r="C114" s="254" t="s">
        <v>14</v>
      </c>
      <c r="D114" s="192"/>
      <c r="E114" s="190" t="s">
        <v>127</v>
      </c>
      <c r="F114" s="191"/>
      <c r="G114" s="191"/>
      <c r="H114" s="191"/>
      <c r="I114" s="191"/>
      <c r="J114" s="192"/>
      <c r="K114" s="190" t="s">
        <v>26</v>
      </c>
      <c r="L114" s="191"/>
      <c r="M114" s="191"/>
      <c r="N114" s="191"/>
      <c r="O114" s="191"/>
      <c r="P114" s="192"/>
      <c r="Q114" s="252"/>
      <c r="R114" s="253"/>
      <c r="S114" s="41"/>
    </row>
    <row r="115" spans="1:19" ht="21.95" customHeight="1" thickBot="1">
      <c r="A115" s="70"/>
      <c r="B115" s="549"/>
      <c r="C115" s="118" t="s">
        <v>2</v>
      </c>
      <c r="D115" s="119" t="s">
        <v>4</v>
      </c>
      <c r="E115" s="362">
        <v>45287</v>
      </c>
      <c r="F115" s="363"/>
      <c r="G115" s="364"/>
      <c r="H115" s="265" t="s">
        <v>66</v>
      </c>
      <c r="I115" s="266"/>
      <c r="J115" s="267"/>
      <c r="K115" s="362" t="s">
        <v>88</v>
      </c>
      <c r="L115" s="363"/>
      <c r="M115" s="364"/>
      <c r="N115" s="265" t="s">
        <v>27</v>
      </c>
      <c r="O115" s="266"/>
      <c r="P115" s="267"/>
      <c r="Q115" s="252"/>
      <c r="R115" s="253"/>
      <c r="S115" s="41"/>
    </row>
    <row r="116" spans="1:19" ht="23.85" customHeight="1" thickBot="1">
      <c r="A116" s="70"/>
      <c r="B116" s="165"/>
      <c r="C116" s="166"/>
      <c r="D116" s="167"/>
      <c r="E116" s="550"/>
      <c r="F116" s="551"/>
      <c r="G116" s="551"/>
      <c r="H116" s="551"/>
      <c r="I116" s="551"/>
      <c r="J116" s="552"/>
      <c r="K116" s="550"/>
      <c r="L116" s="551"/>
      <c r="M116" s="551"/>
      <c r="N116" s="551"/>
      <c r="O116" s="551"/>
      <c r="P116" s="552"/>
      <c r="Q116" s="582">
        <f>SUM(E116:P116)</f>
        <v>0</v>
      </c>
      <c r="R116" s="583"/>
      <c r="S116" s="41"/>
    </row>
    <row r="117" spans="1:19" ht="9.9499999999999993" customHeight="1" thickBot="1">
      <c r="A117" s="73"/>
      <c r="B117" s="588" t="s">
        <v>12</v>
      </c>
      <c r="C117" s="588"/>
      <c r="D117" s="588"/>
      <c r="E117" s="589"/>
      <c r="F117" s="589"/>
      <c r="G117" s="589"/>
      <c r="H117" s="589"/>
      <c r="I117" s="589"/>
      <c r="J117" s="589"/>
      <c r="K117" s="130"/>
      <c r="L117" s="130"/>
      <c r="M117" s="130"/>
      <c r="N117" s="589"/>
      <c r="O117" s="589"/>
      <c r="P117" s="589"/>
      <c r="Q117" s="590"/>
      <c r="R117" s="591"/>
      <c r="S117" s="74"/>
    </row>
    <row r="118" spans="1:19" ht="21.95" customHeight="1">
      <c r="A118" s="70"/>
      <c r="B118" s="547" t="s">
        <v>13</v>
      </c>
      <c r="C118" s="283" t="s">
        <v>6</v>
      </c>
      <c r="D118" s="284"/>
      <c r="E118" s="255" t="s">
        <v>28</v>
      </c>
      <c r="F118" s="256"/>
      <c r="G118" s="256"/>
      <c r="H118" s="256"/>
      <c r="I118" s="256"/>
      <c r="J118" s="257"/>
      <c r="K118" s="255" t="s">
        <v>120</v>
      </c>
      <c r="L118" s="256"/>
      <c r="M118" s="256"/>
      <c r="N118" s="256"/>
      <c r="O118" s="256"/>
      <c r="P118" s="257"/>
      <c r="Q118" s="250" t="s">
        <v>0</v>
      </c>
      <c r="R118" s="251"/>
      <c r="S118" s="41"/>
    </row>
    <row r="119" spans="1:19" ht="21.95" customHeight="1">
      <c r="A119" s="70"/>
      <c r="B119" s="548"/>
      <c r="C119" s="254" t="s">
        <v>14</v>
      </c>
      <c r="D119" s="192"/>
      <c r="E119" s="190" t="s">
        <v>127</v>
      </c>
      <c r="F119" s="191"/>
      <c r="G119" s="191"/>
      <c r="H119" s="191"/>
      <c r="I119" s="191"/>
      <c r="J119" s="192"/>
      <c r="K119" s="190" t="s">
        <v>26</v>
      </c>
      <c r="L119" s="191"/>
      <c r="M119" s="191"/>
      <c r="N119" s="191"/>
      <c r="O119" s="191"/>
      <c r="P119" s="192"/>
      <c r="Q119" s="252"/>
      <c r="R119" s="253"/>
      <c r="S119" s="41"/>
    </row>
    <row r="120" spans="1:19" ht="21.95" customHeight="1" thickBot="1">
      <c r="A120" s="70"/>
      <c r="B120" s="549"/>
      <c r="C120" s="118" t="s">
        <v>2</v>
      </c>
      <c r="D120" s="119" t="s">
        <v>4</v>
      </c>
      <c r="E120" s="362">
        <v>45287</v>
      </c>
      <c r="F120" s="363"/>
      <c r="G120" s="364"/>
      <c r="H120" s="265" t="s">
        <v>66</v>
      </c>
      <c r="I120" s="266"/>
      <c r="J120" s="267"/>
      <c r="K120" s="362" t="s">
        <v>88</v>
      </c>
      <c r="L120" s="363"/>
      <c r="M120" s="364"/>
      <c r="N120" s="265" t="s">
        <v>27</v>
      </c>
      <c r="O120" s="266"/>
      <c r="P120" s="267"/>
      <c r="Q120" s="252"/>
      <c r="R120" s="253"/>
      <c r="S120" s="41"/>
    </row>
    <row r="121" spans="1:19" ht="23.85" customHeight="1" thickBot="1">
      <c r="A121" s="70"/>
      <c r="B121" s="165"/>
      <c r="C121" s="166"/>
      <c r="D121" s="167"/>
      <c r="E121" s="550"/>
      <c r="F121" s="551"/>
      <c r="G121" s="551"/>
      <c r="H121" s="551"/>
      <c r="I121" s="551"/>
      <c r="J121" s="552"/>
      <c r="K121" s="550"/>
      <c r="L121" s="551"/>
      <c r="M121" s="551"/>
      <c r="N121" s="551"/>
      <c r="O121" s="551"/>
      <c r="P121" s="552"/>
      <c r="Q121" s="582">
        <f>SUM(E121:P121)</f>
        <v>0</v>
      </c>
      <c r="R121" s="583"/>
      <c r="S121" s="41"/>
    </row>
    <row r="122" spans="1:19" ht="9.9499999999999993" customHeight="1" thickBot="1">
      <c r="A122" s="73"/>
      <c r="B122" s="588" t="s">
        <v>12</v>
      </c>
      <c r="C122" s="588"/>
      <c r="D122" s="588"/>
      <c r="E122" s="589"/>
      <c r="F122" s="589"/>
      <c r="G122" s="589"/>
      <c r="H122" s="589"/>
      <c r="I122" s="589"/>
      <c r="J122" s="589"/>
      <c r="K122" s="130"/>
      <c r="L122" s="130"/>
      <c r="M122" s="130"/>
      <c r="N122" s="589"/>
      <c r="O122" s="589"/>
      <c r="P122" s="589"/>
      <c r="Q122" s="590"/>
      <c r="R122" s="591"/>
      <c r="S122" s="74"/>
    </row>
    <row r="123" spans="1:19" ht="21.95" customHeight="1">
      <c r="A123" s="70"/>
      <c r="B123" s="547" t="s">
        <v>13</v>
      </c>
      <c r="C123" s="283" t="s">
        <v>6</v>
      </c>
      <c r="D123" s="284"/>
      <c r="E123" s="255" t="s">
        <v>28</v>
      </c>
      <c r="F123" s="256"/>
      <c r="G123" s="256"/>
      <c r="H123" s="256"/>
      <c r="I123" s="256"/>
      <c r="J123" s="257"/>
      <c r="K123" s="255" t="s">
        <v>120</v>
      </c>
      <c r="L123" s="256"/>
      <c r="M123" s="256"/>
      <c r="N123" s="256"/>
      <c r="O123" s="256"/>
      <c r="P123" s="257"/>
      <c r="Q123" s="250" t="s">
        <v>0</v>
      </c>
      <c r="R123" s="251"/>
      <c r="S123" s="41"/>
    </row>
    <row r="124" spans="1:19" ht="21.95" customHeight="1">
      <c r="A124" s="70"/>
      <c r="B124" s="592"/>
      <c r="C124" s="254" t="s">
        <v>14</v>
      </c>
      <c r="D124" s="192"/>
      <c r="E124" s="190" t="s">
        <v>127</v>
      </c>
      <c r="F124" s="191"/>
      <c r="G124" s="191"/>
      <c r="H124" s="191"/>
      <c r="I124" s="191"/>
      <c r="J124" s="192"/>
      <c r="K124" s="190" t="s">
        <v>26</v>
      </c>
      <c r="L124" s="191"/>
      <c r="M124" s="191"/>
      <c r="N124" s="191"/>
      <c r="O124" s="191"/>
      <c r="P124" s="192"/>
      <c r="Q124" s="252"/>
      <c r="R124" s="253"/>
      <c r="S124" s="41"/>
    </row>
    <row r="125" spans="1:19" ht="21.95" customHeight="1" thickBot="1">
      <c r="A125" s="70"/>
      <c r="B125" s="593"/>
      <c r="C125" s="118" t="s">
        <v>2</v>
      </c>
      <c r="D125" s="119" t="s">
        <v>4</v>
      </c>
      <c r="E125" s="362">
        <v>45287</v>
      </c>
      <c r="F125" s="363"/>
      <c r="G125" s="364"/>
      <c r="H125" s="265" t="s">
        <v>66</v>
      </c>
      <c r="I125" s="266"/>
      <c r="J125" s="267"/>
      <c r="K125" s="362" t="s">
        <v>88</v>
      </c>
      <c r="L125" s="363"/>
      <c r="M125" s="364"/>
      <c r="N125" s="265" t="s">
        <v>27</v>
      </c>
      <c r="O125" s="266"/>
      <c r="P125" s="267"/>
      <c r="Q125" s="252"/>
      <c r="R125" s="253"/>
      <c r="S125" s="41"/>
    </row>
    <row r="126" spans="1:19" ht="23.85" customHeight="1" thickBot="1">
      <c r="A126" s="70"/>
      <c r="B126" s="165"/>
      <c r="C126" s="166"/>
      <c r="D126" s="167"/>
      <c r="E126" s="550"/>
      <c r="F126" s="551"/>
      <c r="G126" s="551"/>
      <c r="H126" s="551"/>
      <c r="I126" s="551"/>
      <c r="J126" s="552"/>
      <c r="K126" s="550"/>
      <c r="L126" s="551"/>
      <c r="M126" s="551"/>
      <c r="N126" s="551"/>
      <c r="O126" s="551"/>
      <c r="P126" s="552"/>
      <c r="Q126" s="582">
        <f>SUM(E126:P126)</f>
        <v>0</v>
      </c>
      <c r="R126" s="583"/>
      <c r="S126" s="41"/>
    </row>
    <row r="127" spans="1:19" ht="9.9499999999999993" customHeight="1" thickBot="1">
      <c r="A127" s="73"/>
      <c r="B127" s="588" t="s">
        <v>12</v>
      </c>
      <c r="C127" s="588"/>
      <c r="D127" s="588"/>
      <c r="E127" s="589"/>
      <c r="F127" s="589"/>
      <c r="G127" s="589"/>
      <c r="H127" s="589"/>
      <c r="I127" s="589"/>
      <c r="J127" s="589"/>
      <c r="K127" s="130"/>
      <c r="L127" s="130"/>
      <c r="M127" s="130"/>
      <c r="N127" s="589"/>
      <c r="O127" s="589"/>
      <c r="P127" s="589"/>
      <c r="Q127" s="590"/>
      <c r="R127" s="591"/>
      <c r="S127" s="74"/>
    </row>
    <row r="128" spans="1:19" ht="21.95" customHeight="1">
      <c r="A128" s="70"/>
      <c r="B128" s="547" t="s">
        <v>13</v>
      </c>
      <c r="C128" s="283" t="s">
        <v>6</v>
      </c>
      <c r="D128" s="284"/>
      <c r="E128" s="255" t="s">
        <v>28</v>
      </c>
      <c r="F128" s="256"/>
      <c r="G128" s="256"/>
      <c r="H128" s="256"/>
      <c r="I128" s="256"/>
      <c r="J128" s="257"/>
      <c r="K128" s="255" t="s">
        <v>120</v>
      </c>
      <c r="L128" s="256"/>
      <c r="M128" s="256"/>
      <c r="N128" s="256"/>
      <c r="O128" s="256"/>
      <c r="P128" s="257"/>
      <c r="Q128" s="250" t="s">
        <v>0</v>
      </c>
      <c r="R128" s="251"/>
      <c r="S128" s="41"/>
    </row>
    <row r="129" spans="1:20" ht="21.95" customHeight="1">
      <c r="A129" s="70"/>
      <c r="B129" s="548"/>
      <c r="C129" s="254" t="s">
        <v>14</v>
      </c>
      <c r="D129" s="192"/>
      <c r="E129" s="190" t="s">
        <v>127</v>
      </c>
      <c r="F129" s="191"/>
      <c r="G129" s="191"/>
      <c r="H129" s="191"/>
      <c r="I129" s="191"/>
      <c r="J129" s="192"/>
      <c r="K129" s="190" t="s">
        <v>26</v>
      </c>
      <c r="L129" s="191"/>
      <c r="M129" s="191"/>
      <c r="N129" s="191"/>
      <c r="O129" s="191"/>
      <c r="P129" s="192"/>
      <c r="Q129" s="252"/>
      <c r="R129" s="253"/>
      <c r="S129" s="41"/>
    </row>
    <row r="130" spans="1:20" ht="21.95" customHeight="1" thickBot="1">
      <c r="A130" s="70"/>
      <c r="B130" s="549"/>
      <c r="C130" s="118" t="s">
        <v>2</v>
      </c>
      <c r="D130" s="119" t="s">
        <v>4</v>
      </c>
      <c r="E130" s="362">
        <v>45287</v>
      </c>
      <c r="F130" s="363"/>
      <c r="G130" s="364"/>
      <c r="H130" s="265" t="s">
        <v>66</v>
      </c>
      <c r="I130" s="266"/>
      <c r="J130" s="267"/>
      <c r="K130" s="362" t="s">
        <v>88</v>
      </c>
      <c r="L130" s="363"/>
      <c r="M130" s="364"/>
      <c r="N130" s="265" t="s">
        <v>27</v>
      </c>
      <c r="O130" s="266"/>
      <c r="P130" s="267"/>
      <c r="Q130" s="252"/>
      <c r="R130" s="253"/>
      <c r="S130" s="41"/>
    </row>
    <row r="131" spans="1:20" ht="23.85" customHeight="1" thickBot="1">
      <c r="A131" s="70"/>
      <c r="B131" s="165"/>
      <c r="C131" s="166"/>
      <c r="D131" s="167"/>
      <c r="E131" s="550"/>
      <c r="F131" s="551"/>
      <c r="G131" s="551"/>
      <c r="H131" s="551"/>
      <c r="I131" s="551"/>
      <c r="J131" s="552"/>
      <c r="K131" s="550"/>
      <c r="L131" s="551"/>
      <c r="M131" s="551"/>
      <c r="N131" s="551"/>
      <c r="O131" s="551"/>
      <c r="P131" s="552"/>
      <c r="Q131" s="582">
        <f>SUM(E131:P131)</f>
        <v>0</v>
      </c>
      <c r="R131" s="583"/>
      <c r="S131" s="41"/>
    </row>
    <row r="132" spans="1:20" ht="9.9499999999999993" customHeight="1" thickBot="1">
      <c r="A132" s="73"/>
      <c r="B132" s="226" t="s">
        <v>12</v>
      </c>
      <c r="C132" s="226"/>
      <c r="D132" s="226"/>
      <c r="E132" s="201"/>
      <c r="F132" s="201"/>
      <c r="G132" s="201"/>
      <c r="H132" s="201"/>
      <c r="I132" s="201"/>
      <c r="J132" s="201"/>
      <c r="K132" s="75"/>
      <c r="L132" s="75"/>
      <c r="M132" s="75"/>
      <c r="N132" s="201"/>
      <c r="O132" s="201"/>
      <c r="P132" s="201"/>
      <c r="Q132" s="224"/>
      <c r="R132" s="225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215" t="s">
        <v>37</v>
      </c>
      <c r="M133" s="216"/>
      <c r="N133" s="216"/>
      <c r="O133" s="217"/>
      <c r="P133" s="553">
        <f>SUM(Q106,Q111,Q116,Q121,Q126,Q131)</f>
        <v>0</v>
      </c>
      <c r="Q133" s="553"/>
      <c r="R133" s="554"/>
      <c r="S133" s="41"/>
    </row>
    <row r="134" spans="1:20" ht="24.75" customHeight="1">
      <c r="A134" s="70"/>
      <c r="B134" s="122" t="s">
        <v>98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108" t="s">
        <v>85</v>
      </c>
    </row>
    <row r="136" spans="1:20" ht="22.5" customHeight="1">
      <c r="B136" s="108" t="s">
        <v>139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108" t="s">
        <v>140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108" t="s">
        <v>141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3" t="s">
        <v>86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Administrator</cp:lastModifiedBy>
  <cp:lastPrinted>2023-03-07T02:25:51Z</cp:lastPrinted>
  <dcterms:created xsi:type="dcterms:W3CDTF">2006-04-03T01:26:09Z</dcterms:created>
  <dcterms:modified xsi:type="dcterms:W3CDTF">2023-03-10T06:48:03Z</dcterms:modified>
</cp:coreProperties>
</file>