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5初任研\R05【取扱・様式】\【県立】\"/>
    </mc:Choice>
  </mc:AlternateContent>
  <xr:revisionPtr revIDLastSave="0" documentId="13_ncr:1_{5074BA45-89C5-473A-958E-5338A4794C19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記入例!$A$1:$S$138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O65" i="8" l="1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0" i="8"/>
  <c r="J44" i="14"/>
  <c r="J41" i="14"/>
  <c r="J42" i="14"/>
  <c r="J43" i="14"/>
  <c r="J40" i="14"/>
  <c r="J39" i="14"/>
  <c r="J34" i="14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B59" i="8"/>
  <c r="B57" i="8"/>
  <c r="B55" i="8"/>
  <c r="B53" i="8"/>
  <c r="B40" i="14"/>
  <c r="B39" i="14"/>
  <c r="R45" i="14"/>
  <c r="R34" i="8"/>
  <c r="D34" i="8"/>
  <c r="H46" i="8"/>
  <c r="B51" i="8"/>
  <c r="B49" i="8"/>
  <c r="M42" i="8"/>
  <c r="M43" i="8"/>
  <c r="M44" i="8"/>
  <c r="M45" i="8"/>
  <c r="M41" i="8"/>
  <c r="B45" i="8"/>
  <c r="B42" i="8"/>
  <c r="B43" i="8"/>
  <c r="B44" i="8"/>
  <c r="B41" i="8"/>
  <c r="B40" i="8"/>
  <c r="H45" i="14"/>
  <c r="F45" i="14"/>
  <c r="D45" i="14"/>
  <c r="R34" i="14"/>
  <c r="P133" i="8" l="1"/>
  <c r="P100" i="8"/>
  <c r="Q105" i="14"/>
  <c r="P132" i="14" s="1"/>
  <c r="Q72" i="14"/>
  <c r="P99" i="14" s="1"/>
  <c r="M64" i="14"/>
  <c r="B64" i="14"/>
  <c r="K60" i="14"/>
  <c r="M44" i="14"/>
  <c r="M43" i="14"/>
  <c r="M42" i="14"/>
  <c r="M41" i="14"/>
  <c r="M40" i="14"/>
  <c r="M39" i="14"/>
  <c r="L34" i="14"/>
  <c r="H34" i="14"/>
  <c r="J45" i="14" s="1"/>
  <c r="R61" i="14" s="1"/>
  <c r="F34" i="14"/>
  <c r="D34" i="14"/>
  <c r="N17" i="14"/>
  <c r="P17" i="14" s="1"/>
  <c r="N16" i="14"/>
  <c r="N15" i="14"/>
  <c r="N14" i="14"/>
  <c r="P14" i="14" l="1"/>
  <c r="IR63" i="8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D46" i="8"/>
  <c r="J46" i="8" s="1"/>
  <c r="R62" i="8" s="1"/>
  <c r="B65" i="8" l="1"/>
  <c r="M65" i="8"/>
  <c r="H2" i="7" l="1"/>
  <c r="K67" i="8"/>
  <c r="I2" i="7" l="1"/>
  <c r="A2" i="7"/>
  <c r="P67" i="8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</authors>
  <commentList>
    <comment ref="L28" authorId="0" shapeId="0" xr:uid="{46078DC5-51C9-48D9-A2AC-EEA23BC3E873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6" authorId="0" shapeId="0" xr:uid="{BE6DD4DD-E207-4B9F-BE28-EF08C6A2B8A6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5" authorId="1" shapeId="0" xr:uid="{806668DD-1A28-48B5-A0EA-95ACCB472C0F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8" authorId="0" shapeId="0" xr:uid="{AA7714BA-9C4C-4BC6-8238-45D39F41C440}">
      <text>
        <r>
          <rPr>
            <b/>
            <sz val="16"/>
            <color indexed="81"/>
            <rFont val="Meiryo UI"/>
            <family val="3"/>
            <charset val="128"/>
          </rPr>
          <t>授業研修（異校種）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D51" authorId="0" shapeId="0" xr:uid="{FBE22EA1-C4D4-4DD9-AD11-CB8FBA25764B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69" authorId="0" shapeId="0" xr:uid="{BF28BC83-7655-4CE8-A474-3EE55CD51F56}">
      <text>
        <r>
          <rPr>
            <b/>
            <sz val="16"/>
            <color indexed="81"/>
            <rFont val="Meiryo UI"/>
            <family val="3"/>
            <charset val="128"/>
          </rPr>
          <t>選択研修名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E71" authorId="0" shapeId="0" xr:uid="{720D13AB-BD99-4585-A0BD-2DF894DFCB9A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7月25日
Bブロック　7月26日
Cブロック　7月27日
Dブロック　7月28日</t>
        </r>
      </text>
    </comment>
    <comment ref="E72" authorId="0" shapeId="0" xr:uid="{ACB1EC4B-A151-413E-A71D-57884DB77874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<sst xmlns="http://schemas.openxmlformats.org/spreadsheetml/2006/main" count="685" uniqueCount="143">
  <si>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</si>
  <si>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</si>
  <si>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</si>
  <si>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</si>
  <si>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</si>
  <si>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</si>
  <si>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</si>
  <si>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</si>
  <si>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</si>
  <si>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</si>
  <si>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</si>
  <si>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</si>
  <si>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</si>
  <si>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</si>
  <si>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</si>
  <si>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</si>
  <si>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</si>
  <si>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</si>
  <si>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</si>
  <si>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</si>
  <si>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</si>
  <si>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</si>
  <si>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</si>
  <si>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</si>
  <si>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</si>
  <si>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</si>
  <si>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</si>
  <si>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</si>
  <si>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</si>
  <si>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</si>
  <si>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</si>
  <si>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</si>
  <si>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</si>
  <si>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</si>
  <si>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</si>
  <si>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</si>
  <si>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</si>
  <si>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</si>
  <si>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</si>
  <si>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</si>
  <si>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</si>
  <si>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</si>
  <si>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</si>
  <si>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</si>
  <si>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</si>
  <si>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</si>
  <si>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</si>
  <si>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</si>
  <si>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</si>
  <si>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</si>
  <si>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</si>
  <si>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</si>
  <si>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</si>
  <si>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</si>
  <si>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</si>
  <si>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</si>
  <si>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</si>
  <si>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</si>
  <si>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</si>
  <si>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</si>
  <si>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</si>
  <si>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</si>
  <si>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</si>
  <si>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</si>
  <si>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</si>
  <si>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</si>
  <si>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</si>
  <si>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</si>
  <si>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</si>
  <si>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</si>
  <si>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（県立中学校・紀南用）</t>
    <rPh sb="3" eb="4">
      <t>ナカ</t>
    </rPh>
    <rPh sb="8" eb="9">
      <t>ミナミ</t>
    </rPh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</si>
  <si>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</si>
  <si>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</si>
  <si>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</si>
  <si>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</si>
  <si>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</si>
  <si>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</si>
  <si>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　一郎</t>
  </si>
  <si>
    <t>田辺　春子</t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</si>
  <si>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</si>
  <si>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</si>
  <si>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</si>
  <si>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</si>
  <si>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>（県立高等学校・紀北用）</t>
    <rPh sb="9" eb="10">
      <t>キタ</t>
    </rPh>
    <phoneticPr fontId="2"/>
  </si>
  <si>
    <t>紀の国高等学校</t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</si>
  <si>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</si>
  <si>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</si>
  <si>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</si>
  <si>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市町村教育委員会が
実施する研修</t>
    <rPh sb="0" eb="3">
      <t>シチョウソン</t>
    </rPh>
    <rPh sb="3" eb="5">
      <t>キョウイク</t>
    </rPh>
    <rPh sb="5" eb="8">
      <t>イインカイ</t>
    </rPh>
    <rPh sb="10" eb="12">
      <t>ジッシ</t>
    </rPh>
    <rPh sb="14" eb="1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</si>
  <si>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</si>
  <si>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</si>
  <si>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</si>
  <si>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</si>
  <si>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</si>
  <si>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</si>
  <si>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</si>
  <si>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</si>
  <si>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</si>
  <si>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</si>
  <si>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教職員費　教職員</t>
    <rPh sb="0" eb="3">
      <t>キョウショクイン</t>
    </rPh>
    <rPh sb="3" eb="4">
      <t>ヒ</t>
    </rPh>
    <rPh sb="5" eb="8">
      <t>キョウショクイン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</si>
  <si>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</si>
  <si>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</si>
  <si>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</si>
  <si>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</si>
  <si>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</si>
  <si>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</si>
  <si>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</si>
  <si>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</si>
  <si>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</si>
  <si>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</si>
  <si>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</si>
  <si>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和歌山ビッグ愛</t>
    <rPh sb="0" eb="3">
      <t>ワカヤマ</t>
    </rPh>
    <rPh sb="6" eb="7">
      <t>アイ</t>
    </rPh>
    <phoneticPr fontId="2"/>
  </si>
  <si>
    <t>令和５年度初任者研修（２年次・３年次を含む。）旅費執行状況調査表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</si>
  <si>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紀北青少年の家（12月7日）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</si>
  <si>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白崎青少年の家（11月30日）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</si>
  <si>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潮岬青少年の家（11月16日）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</si>
  <si>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</si>
  <si>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</si>
  <si>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</si>
  <si>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</si>
  <si>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</si>
  <si>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</si>
  <si>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校長連絡協議会（4月24日）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</si>
  <si>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指導教員連絡協議会（4月13日）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</si>
  <si>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</si>
  <si>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</si>
  <si>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</si>
  <si>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</si>
  <si>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指導教員連絡協議会（4月14日）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</si>
  <si>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</si>
  <si>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t>令和５年７月７日（金）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</si>
  <si>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令和５年９月８日（金）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</si>
  <si>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令和５年１２月８日（金）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</si>
  <si>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令和６年２月９日（金）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</si>
  <si>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</si>
  <si>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</si>
  <si>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</si>
  <si>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</si>
  <si>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</si>
  <si>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⑤差引
（①－④）</t>
    <rPh sb="1" eb="3">
      <t>サシヒキ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</si>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</sst>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7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7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176" fontId="13" fillId="0" borderId="9" xfId="0" applyNumberFormat="1" applyFont="1" applyFill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vertical="center" shrinkToFit="1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117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113" xfId="0" applyNumberFormat="1" applyFont="1" applyBorder="1" applyAlignment="1" applyProtection="1">
      <alignment horizontal="right" vertical="center" shrinkToFit="1"/>
      <protection locked="0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3" xfId="0" applyNumberFormat="1" applyFont="1" applyBorder="1" applyAlignment="1" applyProtection="1">
      <alignment horizontal="right" vertical="center" shrinkToFit="1"/>
      <protection locked="0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114" xfId="0" applyNumberFormat="1" applyFont="1" applyBorder="1" applyAlignment="1" applyProtection="1">
      <alignment horizontal="right" vertical="center" shrinkToFit="1"/>
      <protection locked="0"/>
    </xf>
    <xf numFmtId="176" fontId="13" fillId="4" borderId="51" xfId="0" applyNumberFormat="1" applyFont="1" applyFill="1" applyBorder="1" applyAlignment="1" applyProtection="1">
      <alignment horizontal="right" vertical="center" shrinkToFit="1"/>
    </xf>
    <xf numFmtId="176" fontId="13" fillId="4" borderId="115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41" fontId="8" fillId="4" borderId="116" xfId="0" applyNumberFormat="1" applyFont="1" applyFill="1" applyBorder="1" applyAlignment="1" applyProtection="1">
      <alignment horizontal="center" vertical="center" shrinkToFit="1"/>
    </xf>
    <xf numFmtId="41" fontId="8" fillId="4" borderId="52" xfId="0" applyNumberFormat="1" applyFont="1" applyFill="1" applyBorder="1" applyAlignment="1" applyProtection="1">
      <alignment horizontal="center" vertical="center" shrinkToFit="1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180" fontId="13" fillId="0" borderId="20" xfId="0" applyNumberFormat="1" applyFont="1" applyBorder="1" applyAlignment="1" applyProtection="1">
      <alignment horizontal="center" vertical="center" shrinkToFit="1"/>
    </xf>
    <xf numFmtId="180" fontId="13" fillId="0" borderId="17" xfId="0" applyNumberFormat="1" applyFont="1" applyBorder="1" applyAlignment="1" applyProtection="1">
      <alignment horizontal="center" vertical="center" shrinkToFit="1"/>
    </xf>
    <xf numFmtId="180" fontId="13" fillId="0" borderId="24" xfId="0" applyNumberFormat="1" applyFont="1" applyBorder="1" applyAlignment="1" applyProtection="1">
      <alignment horizontal="center" vertical="center" shrinkToFit="1"/>
    </xf>
    <xf numFmtId="49" fontId="13" fillId="0" borderId="25" xfId="0" applyNumberFormat="1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178" fontId="13" fillId="0" borderId="60" xfId="0" applyNumberFormat="1" applyFont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41" fontId="13" fillId="4" borderId="61" xfId="0" applyNumberFormat="1" applyFont="1" applyFill="1" applyBorder="1" applyAlignment="1" applyProtection="1">
      <alignment horizontal="right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176" fontId="4" fillId="4" borderId="68" xfId="0" applyNumberFormat="1" applyFont="1" applyFill="1" applyBorder="1" applyAlignment="1" applyProtection="1">
      <alignment horizontal="right" vertical="center" shrinkToFit="1"/>
    </xf>
    <xf numFmtId="176" fontId="4" fillId="4" borderId="69" xfId="0" applyNumberFormat="1" applyFont="1" applyFill="1" applyBorder="1" applyAlignment="1" applyProtection="1">
      <alignment horizontal="right" vertical="center" shrinkToFit="1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9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6" fontId="13" fillId="4" borderId="68" xfId="0" applyNumberFormat="1" applyFont="1" applyFill="1" applyBorder="1" applyAlignment="1" applyProtection="1">
      <alignment horizontal="right" vertical="center" shrinkToFit="1"/>
    </xf>
    <xf numFmtId="176" fontId="13" fillId="4" borderId="69" xfId="0" applyNumberFormat="1" applyFont="1" applyFill="1" applyBorder="1" applyAlignment="1" applyProtection="1">
      <alignment horizontal="right" vertical="center" shrinkToFit="1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72" xfId="0" applyNumberFormat="1" applyFont="1" applyFill="1" applyBorder="1" applyAlignment="1" applyProtection="1">
      <alignment horizontal="right" vertical="center" shrinkToFit="1"/>
    </xf>
    <xf numFmtId="49" fontId="13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46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176" fontId="13" fillId="0" borderId="93" xfId="0" applyNumberFormat="1" applyFont="1" applyBorder="1" applyAlignment="1" applyProtection="1">
      <alignment horizontal="right" vertical="center" shrinkToFit="1"/>
      <protection locked="0"/>
    </xf>
    <xf numFmtId="176" fontId="13" fillId="0" borderId="94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9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9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 applyProtection="1">
      <alignment horizontal="right" vertical="center" shrinkToFit="1"/>
      <protection locked="0"/>
    </xf>
    <xf numFmtId="176" fontId="13" fillId="0" borderId="40" xfId="0" applyNumberFormat="1" applyFont="1" applyBorder="1" applyAlignment="1" applyProtection="1">
      <alignment horizontal="right" vertical="center" shrinkToFit="1"/>
      <protection locked="0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7" fontId="13" fillId="0" borderId="29" xfId="0" applyNumberFormat="1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right" vertical="center" shrinkToFit="1"/>
      <protection locked="0"/>
    </xf>
    <xf numFmtId="176" fontId="13" fillId="0" borderId="65" xfId="0" applyNumberFormat="1" applyFont="1" applyBorder="1" applyAlignment="1" applyProtection="1">
      <alignment horizontal="right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center" vertical="center" shrinkToFit="1"/>
    </xf>
    <xf numFmtId="181" fontId="13" fillId="4" borderId="50" xfId="2" applyNumberFormat="1" applyFont="1" applyFill="1" applyBorder="1" applyAlignment="1" applyProtection="1">
      <alignment horizontal="right" vertical="center" shrinkToFit="1"/>
    </xf>
    <xf numFmtId="181" fontId="13" fillId="4" borderId="49" xfId="2" applyNumberFormat="1" applyFont="1" applyFill="1" applyBorder="1" applyAlignment="1" applyProtection="1">
      <alignment horizontal="right" vertical="center" shrinkToFit="1"/>
    </xf>
    <xf numFmtId="181" fontId="13" fillId="4" borderId="84" xfId="2" applyNumberFormat="1" applyFont="1" applyFill="1" applyBorder="1" applyAlignment="1" applyProtection="1">
      <alignment horizontal="right" vertical="center" shrinkToFit="1"/>
    </xf>
    <xf numFmtId="181" fontId="13" fillId="4" borderId="85" xfId="2" applyNumberFormat="1" applyFont="1" applyFill="1" applyBorder="1" applyAlignment="1" applyProtection="1">
      <alignment horizontal="right" vertical="center" shrinkToFit="1"/>
    </xf>
    <xf numFmtId="181" fontId="13" fillId="4" borderId="108" xfId="2" applyNumberFormat="1" applyFont="1" applyFill="1" applyBorder="1" applyAlignment="1" applyProtection="1">
      <alignment horizontal="right" vertical="center" shrinkToFit="1"/>
    </xf>
    <xf numFmtId="181" fontId="13" fillId="4" borderId="109" xfId="2" applyNumberFormat="1" applyFont="1" applyFill="1" applyBorder="1" applyAlignment="1" applyProtection="1">
      <alignment horizontal="right" vertical="center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</xf>
    <xf numFmtId="0" fontId="13" fillId="4" borderId="17" xfId="0" applyFont="1" applyFill="1" applyBorder="1" applyAlignment="1" applyProtection="1">
      <alignment horizontal="center" vertical="center" shrinkToFit="1"/>
    </xf>
    <xf numFmtId="0" fontId="13" fillId="4" borderId="18" xfId="0" applyFont="1" applyFill="1" applyBorder="1" applyAlignment="1" applyProtection="1">
      <alignment horizontal="center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112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180" fontId="13" fillId="4" borderId="77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76" xfId="1" applyNumberFormat="1" applyFont="1" applyFill="1" applyBorder="1" applyAlignment="1" applyProtection="1">
      <alignment horizontal="center" vertical="center" shrinkToFit="1"/>
    </xf>
    <xf numFmtId="180" fontId="13" fillId="4" borderId="46" xfId="1" applyNumberFormat="1" applyFont="1" applyFill="1" applyBorder="1" applyAlignment="1" applyProtection="1">
      <alignment horizontal="center" vertical="center" shrinkToFit="1"/>
    </xf>
    <xf numFmtId="41" fontId="13" fillId="4" borderId="83" xfId="0" applyNumberFormat="1" applyFont="1" applyFill="1" applyBorder="1" applyAlignment="1" applyProtection="1">
      <alignment horizontal="center" vertical="center" shrinkToFit="1"/>
    </xf>
    <xf numFmtId="41" fontId="13" fillId="4" borderId="56" xfId="0" applyNumberFormat="1" applyFont="1" applyFill="1" applyBorder="1" applyAlignment="1" applyProtection="1">
      <alignment horizontal="center" vertical="center" shrinkToFit="1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5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2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81" fontId="13" fillId="4" borderId="21" xfId="2" applyNumberFormat="1" applyFont="1" applyFill="1" applyBorder="1" applyAlignment="1" applyProtection="1">
      <alignment horizontal="right" vertical="center" shrinkToFit="1"/>
    </xf>
    <xf numFmtId="181" fontId="13" fillId="4" borderId="2" xfId="2" applyNumberFormat="1" applyFont="1" applyFill="1" applyBorder="1" applyAlignment="1" applyProtection="1">
      <alignment horizontal="right" vertical="center" shrinkToFit="1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6" xfId="0" applyNumberFormat="1" applyFont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Border="1" applyAlignment="1" applyProtection="1">
      <alignment horizontal="right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74" xfId="0" applyNumberFormat="1" applyFont="1" applyBorder="1" applyAlignment="1" applyProtection="1">
      <alignment horizontal="center" vertical="center" shrinkToFit="1"/>
    </xf>
    <xf numFmtId="180" fontId="13" fillId="0" borderId="75" xfId="0" applyNumberFormat="1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</xf>
    <xf numFmtId="0" fontId="13" fillId="4" borderId="64" xfId="0" applyFont="1" applyFill="1" applyBorder="1" applyAlignment="1" applyProtection="1">
      <alignment horizontal="center" vertical="center" shrinkToFit="1"/>
    </xf>
    <xf numFmtId="0" fontId="13" fillId="4" borderId="49" xfId="0" applyFont="1" applyFill="1" applyBorder="1" applyAlignment="1" applyProtection="1">
      <alignment horizontal="center" vertical="center" shrinkToFit="1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9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6" xfId="0" applyNumberFormat="1" applyFont="1" applyFill="1" applyBorder="1" applyAlignment="1" applyProtection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horizontal="right" vertical="center" shrinkToFit="1"/>
    </xf>
    <xf numFmtId="177" fontId="14" fillId="4" borderId="59" xfId="0" applyNumberFormat="1" applyFont="1" applyFill="1" applyBorder="1" applyAlignment="1" applyProtection="1">
      <alignment horizontal="right" vertical="center" shrinkToFit="1"/>
    </xf>
    <xf numFmtId="177" fontId="14" fillId="4" borderId="18" xfId="0" applyNumberFormat="1" applyFont="1" applyFill="1" applyBorder="1" applyAlignment="1" applyProtection="1">
      <alignment horizontal="right" vertical="center" shrinkToFit="1"/>
    </xf>
    <xf numFmtId="177" fontId="14" fillId="4" borderId="66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178" fontId="13" fillId="0" borderId="63" xfId="0" applyNumberFormat="1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61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64" xfId="0" applyNumberFormat="1" applyFont="1" applyFill="1" applyBorder="1" applyAlignment="1" applyProtection="1">
      <alignment horizontal="right" vertical="center" shrinkToFit="1"/>
    </xf>
    <xf numFmtId="49" fontId="13" fillId="0" borderId="60" xfId="0" applyNumberFormat="1" applyFont="1" applyBorder="1" applyAlignment="1" applyProtection="1">
      <alignment horizontal="center" vertical="center" shrinkToFit="1"/>
      <protection locked="0"/>
    </xf>
    <xf numFmtId="176" fontId="13" fillId="0" borderId="86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Fill="1" applyBorder="1" applyAlignment="1" applyProtection="1">
      <alignment horizontal="right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41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82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180" fontId="13" fillId="4" borderId="55" xfId="1" applyNumberFormat="1" applyFont="1" applyFill="1" applyBorder="1" applyAlignment="1" applyProtection="1">
      <alignment horizontal="center" vertical="center" shrinkToFit="1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90" xfId="2" applyNumberFormat="1" applyFont="1" applyBorder="1" applyAlignment="1" applyProtection="1">
      <alignment horizontal="right" vertical="center" shrinkToFit="1"/>
      <protection locked="0"/>
    </xf>
    <xf numFmtId="181" fontId="13" fillId="0" borderId="91" xfId="2" applyNumberFormat="1" applyFont="1" applyBorder="1" applyAlignment="1" applyProtection="1">
      <alignment horizontal="right" vertical="center" shrinkToFit="1"/>
      <protection locked="0"/>
    </xf>
    <xf numFmtId="181" fontId="13" fillId="0" borderId="46" xfId="2" applyNumberFormat="1" applyFont="1" applyBorder="1" applyAlignment="1" applyProtection="1">
      <alignment horizontal="right" vertical="center" shrinkToFit="1"/>
      <protection locked="0"/>
    </xf>
    <xf numFmtId="181" fontId="13" fillId="0" borderId="47" xfId="2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181" fontId="13" fillId="0" borderId="88" xfId="2" applyNumberFormat="1" applyFont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Border="1" applyAlignment="1" applyProtection="1">
      <alignment horizontal="right" vertical="center" shrinkToFit="1"/>
      <protection locked="0"/>
    </xf>
    <xf numFmtId="181" fontId="13" fillId="0" borderId="7" xfId="2" applyNumberFormat="1" applyFont="1" applyBorder="1" applyAlignment="1" applyProtection="1">
      <alignment horizontal="right" vertical="center" shrinkToFit="1"/>
      <protection locked="0"/>
    </xf>
    <xf numFmtId="181" fontId="13" fillId="0" borderId="42" xfId="2" applyNumberFormat="1" applyFont="1" applyBorder="1" applyAlignment="1" applyProtection="1">
      <alignment horizontal="right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Fill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26" xfId="2" applyNumberFormat="1" applyFont="1" applyBorder="1" applyAlignment="1" applyProtection="1">
      <alignment horizontal="right" vertical="center" shrinkToFit="1"/>
      <protection locked="0"/>
    </xf>
    <xf numFmtId="181" fontId="13" fillId="0" borderId="40" xfId="2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3" borderId="29" xfId="0" applyNumberFormat="1" applyFont="1" applyFill="1" applyBorder="1" applyAlignment="1" applyProtection="1">
      <alignment horizontal="right"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/>
      <protection locked="0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176" fontId="13" fillId="3" borderId="7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3" borderId="26" xfId="0" applyNumberFormat="1" applyFont="1" applyFill="1" applyBorder="1" applyAlignment="1" applyProtection="1">
      <alignment horizontal="right" vertical="center" shrinkToFit="1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1" fontId="4" fillId="4" borderId="0" xfId="0" applyNumberFormat="1" applyFont="1" applyFill="1" applyBorder="1" applyAlignment="1" applyProtection="1">
      <alignment horizontal="right" vertical="center" shrinkToFit="1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177" fontId="13" fillId="0" borderId="88" xfId="0" applyNumberFormat="1" applyFont="1" applyBorder="1" applyAlignment="1" applyProtection="1">
      <alignment horizontal="right" vertical="center" shrinkToFit="1"/>
      <protection locked="0"/>
    </xf>
    <xf numFmtId="177" fontId="13" fillId="0" borderId="89" xfId="0" applyNumberFormat="1" applyFont="1" applyBorder="1" applyAlignment="1" applyProtection="1">
      <alignment horizontal="right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68" xfId="0" applyNumberFormat="1" applyFont="1" applyFill="1" applyBorder="1" applyAlignment="1" applyProtection="1">
      <alignment horizontal="right" vertical="center" shrinkToFit="1"/>
    </xf>
    <xf numFmtId="177" fontId="13" fillId="4" borderId="69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60" xfId="0" applyNumberFormat="1" applyFont="1" applyFill="1" applyBorder="1" applyAlignment="1" applyProtection="1">
      <alignment horizontal="right" vertical="center" shrinkToFit="1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6" fontId="13" fillId="4" borderId="96" xfId="0" applyNumberFormat="1" applyFont="1" applyFill="1" applyBorder="1" applyAlignment="1" applyProtection="1">
      <alignment horizontal="center" vertical="center" shrinkToFit="1"/>
    </xf>
    <xf numFmtId="176" fontId="13" fillId="4" borderId="85" xfId="0" applyNumberFormat="1" applyFont="1" applyFill="1" applyBorder="1" applyAlignment="1" applyProtection="1">
      <alignment horizontal="center" vertical="center" shrinkToFit="1"/>
    </xf>
    <xf numFmtId="177" fontId="13" fillId="4" borderId="84" xfId="0" applyNumberFormat="1" applyFont="1" applyFill="1" applyBorder="1" applyAlignment="1" applyProtection="1">
      <alignment horizontal="right" vertical="center" shrinkToFit="1"/>
    </xf>
    <xf numFmtId="177" fontId="13" fillId="4" borderId="85" xfId="0" applyNumberFormat="1" applyFont="1" applyFill="1" applyBorder="1" applyAlignment="1" applyProtection="1">
      <alignment horizontal="right" vertical="center" shrinkToFit="1"/>
    </xf>
    <xf numFmtId="177" fontId="13" fillId="4" borderId="97" xfId="0" applyNumberFormat="1" applyFont="1" applyFill="1" applyBorder="1" applyAlignment="1" applyProtection="1">
      <alignment horizontal="right" vertical="center" shrinkToFit="1"/>
    </xf>
    <xf numFmtId="177" fontId="13" fillId="4" borderId="98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 shrinkToFit="1"/>
    </xf>
    <xf numFmtId="178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177" fontId="13" fillId="0" borderId="73" xfId="0" applyNumberFormat="1" applyFont="1" applyBorder="1" applyAlignment="1" applyProtection="1">
      <alignment horizontal="right" vertical="center" shrinkToFit="1"/>
      <protection locked="0"/>
    </xf>
    <xf numFmtId="177" fontId="13" fillId="0" borderId="90" xfId="0" applyNumberFormat="1" applyFont="1" applyBorder="1" applyAlignment="1" applyProtection="1">
      <alignment horizontal="right" vertical="center" shrinkToFit="1"/>
      <protection locked="0"/>
    </xf>
    <xf numFmtId="177" fontId="13" fillId="0" borderId="91" xfId="0" applyNumberFormat="1" applyFont="1" applyBorder="1" applyAlignment="1" applyProtection="1">
      <alignment horizontal="right" vertical="center" shrinkToFit="1"/>
      <protection locked="0"/>
    </xf>
    <xf numFmtId="177" fontId="13" fillId="0" borderId="113" xfId="2" applyNumberFormat="1" applyFont="1" applyBorder="1" applyAlignment="1" applyProtection="1">
      <alignment horizontal="right" vertical="center" shrinkToFit="1"/>
      <protection locked="0"/>
    </xf>
    <xf numFmtId="177" fontId="13" fillId="0" borderId="5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4" xfId="2" applyNumberFormat="1" applyFont="1" applyBorder="1" applyAlignment="1" applyProtection="1">
      <alignment horizontal="right" vertical="center" shrinkToFit="1"/>
      <protection locked="0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177" fontId="13" fillId="4" borderId="72" xfId="0" applyNumberFormat="1" applyFont="1" applyFill="1" applyBorder="1" applyAlignment="1" applyProtection="1">
      <alignment horizontal="right" vertical="center" shrinkToFit="1"/>
    </xf>
    <xf numFmtId="177" fontId="13" fillId="4" borderId="64" xfId="0" applyNumberFormat="1" applyFont="1" applyFill="1" applyBorder="1" applyAlignment="1" applyProtection="1">
      <alignment horizontal="right" vertical="center" shrinkToFit="1"/>
    </xf>
    <xf numFmtId="41" fontId="13" fillId="4" borderId="99" xfId="0" applyNumberFormat="1" applyFont="1" applyFill="1" applyBorder="1" applyAlignment="1" applyProtection="1">
      <alignment horizontal="center" vertical="center" shrinkToFit="1"/>
    </xf>
    <xf numFmtId="41" fontId="13" fillId="4" borderId="52" xfId="0" applyNumberFormat="1" applyFont="1" applyFill="1" applyBorder="1" applyAlignment="1" applyProtection="1">
      <alignment horizontal="center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3" xfId="2" applyNumberFormat="1" applyFont="1" applyBorder="1" applyAlignment="1" applyProtection="1">
      <alignment horizontal="right" vertical="center" shrinkToFit="1"/>
      <protection locked="0"/>
    </xf>
    <xf numFmtId="177" fontId="13" fillId="4" borderId="63" xfId="0" applyNumberFormat="1" applyFont="1" applyFill="1" applyBorder="1" applyAlignment="1" applyProtection="1">
      <alignment horizontal="right" vertical="center" shrinkToFit="1"/>
    </xf>
    <xf numFmtId="177" fontId="13" fillId="4" borderId="73" xfId="0" applyNumberFormat="1" applyFont="1" applyFill="1" applyBorder="1" applyAlignment="1" applyProtection="1">
      <alignment horizontal="right"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1" xfId="0" applyNumberFormat="1" applyFont="1" applyFill="1" applyBorder="1" applyAlignment="1" applyProtection="1">
      <alignment horizontal="right" vertical="center" shrinkToFit="1"/>
    </xf>
    <xf numFmtId="177" fontId="13" fillId="4" borderId="115" xfId="0" applyNumberFormat="1" applyFont="1" applyFill="1" applyBorder="1" applyAlignment="1" applyProtection="1">
      <alignment horizontal="right" vertical="center" shrinkToFit="1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95" xfId="0" applyNumberFormat="1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178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right" vertical="center" shrinkToFit="1"/>
      <protection locked="0"/>
    </xf>
    <xf numFmtId="177" fontId="13" fillId="0" borderId="100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2" xfId="0" applyNumberFormat="1" applyFont="1" applyBorder="1" applyAlignment="1" applyProtection="1">
      <alignment horizontal="right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178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right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right" vertical="center" shrinkToFit="1"/>
      <protection locked="0"/>
    </xf>
    <xf numFmtId="177" fontId="13" fillId="0" borderId="103" xfId="0" applyNumberFormat="1" applyFont="1" applyBorder="1" applyAlignment="1" applyProtection="1">
      <alignment horizontal="right" vertical="center" shrinkToFit="1"/>
      <protection locked="0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9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6" xfId="0" applyNumberFormat="1" applyFont="1" applyFill="1" applyBorder="1" applyAlignment="1" applyProtection="1">
      <alignment horizontal="right" vertical="center" shrinkToFit="1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4" xfId="0" applyNumberFormat="1" applyFont="1" applyBorder="1" applyAlignment="1" applyProtection="1">
      <alignment horizontal="center" vertical="center" shrinkToFit="1"/>
      <protection locked="0"/>
    </xf>
    <xf numFmtId="178" fontId="13" fillId="0" borderId="75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center" vertical="center" shrinkToFit="1"/>
      <protection locked="0"/>
    </xf>
    <xf numFmtId="177" fontId="13" fillId="0" borderId="106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right" vertical="center" shrinkToFit="1"/>
      <protection locked="0"/>
    </xf>
    <xf numFmtId="177" fontId="13" fillId="0" borderId="107" xfId="0" applyNumberFormat="1" applyFont="1" applyBorder="1" applyAlignment="1" applyProtection="1">
      <alignment horizontal="right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39"/>
  <sheetViews>
    <sheetView view="pageBreakPreview" zoomScale="70" zoomScaleNormal="85" zoomScaleSheetLayoutView="70" workbookViewId="0">
      <selection activeCell="P1" sqref="P1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1" width="7.5" style="38" customWidth="1"/>
    <col min="22" max="22" width="26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112</v>
      </c>
      <c r="C1" s="6"/>
      <c r="D1" s="6"/>
      <c r="E1" s="6"/>
      <c r="F1" s="6"/>
      <c r="G1" s="6"/>
      <c r="H1" s="6"/>
      <c r="I1" s="6"/>
      <c r="O1" s="87" t="s">
        <v>24</v>
      </c>
      <c r="P1" s="91">
        <v>2</v>
      </c>
      <c r="Q1" s="88" t="s">
        <v>25</v>
      </c>
      <c r="S1" s="92" t="s">
        <v>68</v>
      </c>
      <c r="T1" s="46">
        <v>1</v>
      </c>
      <c r="U1" s="7"/>
    </row>
    <row r="2" spans="1:23" s="5" customFormat="1" ht="28.5">
      <c r="B2" s="85"/>
      <c r="C2" s="6"/>
      <c r="D2" s="6"/>
      <c r="E2" s="6"/>
      <c r="F2" s="6"/>
      <c r="G2" s="6"/>
      <c r="H2" s="6"/>
      <c r="I2" s="6"/>
      <c r="K2" s="66"/>
      <c r="L2" s="90"/>
      <c r="O2" s="84" t="s">
        <v>83</v>
      </c>
      <c r="S2" s="90"/>
      <c r="T2" s="46">
        <v>2</v>
      </c>
      <c r="U2" s="7"/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  <c r="U3" s="12"/>
    </row>
    <row r="4" spans="1:23" s="13" customFormat="1" ht="23.25" customHeight="1">
      <c r="A4" s="14"/>
      <c r="B4" s="15"/>
      <c r="C4" s="134" t="s">
        <v>95</v>
      </c>
      <c r="D4" s="16"/>
      <c r="E4" s="16"/>
      <c r="F4" s="16"/>
      <c r="G4" s="17"/>
      <c r="H4" s="395" t="s">
        <v>43</v>
      </c>
      <c r="I4" s="485"/>
      <c r="J4" s="395">
        <v>500000</v>
      </c>
      <c r="K4" s="395"/>
      <c r="L4" s="395"/>
      <c r="M4" s="395"/>
      <c r="N4" s="391" t="s">
        <v>44</v>
      </c>
      <c r="O4" s="485"/>
      <c r="P4" s="391" t="s">
        <v>80</v>
      </c>
      <c r="Q4" s="395"/>
      <c r="R4" s="395"/>
      <c r="S4" s="395"/>
      <c r="T4" s="51" t="s">
        <v>54</v>
      </c>
      <c r="V4" s="349"/>
      <c r="W4" s="349"/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391" t="s">
        <v>65</v>
      </c>
      <c r="I5" s="485"/>
      <c r="J5" s="391" t="s">
        <v>101</v>
      </c>
      <c r="K5" s="395"/>
      <c r="L5" s="395"/>
      <c r="M5" s="395"/>
      <c r="N5" s="391" t="s">
        <v>64</v>
      </c>
      <c r="O5" s="485"/>
      <c r="P5" s="391" t="s">
        <v>71</v>
      </c>
      <c r="Q5" s="395"/>
      <c r="R5" s="395"/>
      <c r="S5" s="395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101"/>
      <c r="J6" s="20"/>
      <c r="K6" s="102"/>
      <c r="L6" s="102"/>
      <c r="M6" s="102"/>
      <c r="N6" s="20"/>
      <c r="O6" s="101"/>
      <c r="P6" s="20"/>
      <c r="Q6" s="102"/>
      <c r="R6" s="102"/>
      <c r="S6" s="102"/>
      <c r="T6" s="16"/>
    </row>
    <row r="7" spans="1:23" s="13" customFormat="1" ht="23.25" customHeight="1" thickBot="1">
      <c r="A7" s="126" t="s">
        <v>135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102"/>
      <c r="S7" s="102"/>
      <c r="T7" s="16"/>
    </row>
    <row r="8" spans="1:23" s="13" customFormat="1" ht="24.75" customHeight="1">
      <c r="A8" s="37"/>
      <c r="B8" s="496" t="s">
        <v>116</v>
      </c>
      <c r="C8" s="496"/>
      <c r="D8" s="496"/>
      <c r="E8" s="496" t="s">
        <v>117</v>
      </c>
      <c r="F8" s="496"/>
      <c r="G8" s="496"/>
      <c r="H8" s="496" t="s">
        <v>118</v>
      </c>
      <c r="I8" s="496"/>
      <c r="J8" s="496"/>
      <c r="K8" s="496" t="s">
        <v>119</v>
      </c>
      <c r="L8" s="496"/>
      <c r="M8" s="496"/>
      <c r="N8" s="20"/>
      <c r="O8" s="101"/>
      <c r="P8" s="20"/>
      <c r="R8" s="102"/>
      <c r="S8" s="102"/>
      <c r="T8" s="16"/>
    </row>
    <row r="9" spans="1:23" s="13" customFormat="1" ht="24.75" customHeight="1" thickBot="1">
      <c r="A9" s="37"/>
      <c r="B9" s="158" t="s">
        <v>130</v>
      </c>
      <c r="C9" s="158"/>
      <c r="D9" s="158"/>
      <c r="E9" s="158" t="s">
        <v>131</v>
      </c>
      <c r="F9" s="158"/>
      <c r="G9" s="158"/>
      <c r="H9" s="158" t="s">
        <v>132</v>
      </c>
      <c r="I9" s="158"/>
      <c r="J9" s="158"/>
      <c r="K9" s="158" t="s">
        <v>133</v>
      </c>
      <c r="L9" s="158"/>
      <c r="M9" s="158"/>
      <c r="N9" s="20"/>
      <c r="O9" s="101"/>
      <c r="P9" s="20"/>
      <c r="R9" s="102"/>
      <c r="S9" s="102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70" t="s">
        <v>39</v>
      </c>
      <c r="B11" s="371"/>
      <c r="C11" s="371"/>
      <c r="D11" s="372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486" t="s">
        <v>11</v>
      </c>
      <c r="C13" s="487"/>
      <c r="D13" s="487"/>
      <c r="E13" s="487"/>
      <c r="F13" s="488" t="s">
        <v>57</v>
      </c>
      <c r="G13" s="161"/>
      <c r="H13" s="489" t="s">
        <v>33</v>
      </c>
      <c r="I13" s="490"/>
      <c r="J13" s="489" t="s">
        <v>34</v>
      </c>
      <c r="K13" s="490"/>
      <c r="L13" s="489" t="s">
        <v>35</v>
      </c>
      <c r="M13" s="490"/>
      <c r="N13" s="491" t="s">
        <v>36</v>
      </c>
      <c r="O13" s="492"/>
      <c r="P13" s="493" t="s">
        <v>139</v>
      </c>
      <c r="Q13" s="241"/>
      <c r="R13" s="494" t="s">
        <v>58</v>
      </c>
      <c r="S13" s="495"/>
      <c r="T13" s="24"/>
      <c r="U13" s="24"/>
      <c r="V13" s="24"/>
      <c r="W13" s="24"/>
    </row>
    <row r="14" spans="1:23" s="13" customFormat="1" ht="25.5" customHeight="1">
      <c r="A14" s="25"/>
      <c r="B14" s="497" t="s">
        <v>63</v>
      </c>
      <c r="C14" s="498"/>
      <c r="D14" s="498"/>
      <c r="E14" s="498"/>
      <c r="F14" s="514" t="s">
        <v>107</v>
      </c>
      <c r="G14" s="254"/>
      <c r="H14" s="515">
        <v>60000</v>
      </c>
      <c r="I14" s="516"/>
      <c r="J14" s="135">
        <v>19300</v>
      </c>
      <c r="K14" s="432"/>
      <c r="L14" s="135">
        <v>7700</v>
      </c>
      <c r="M14" s="432"/>
      <c r="N14" s="519">
        <f>+J14+L14</f>
        <v>27000</v>
      </c>
      <c r="O14" s="519"/>
      <c r="P14" s="520">
        <f>H14-N14-N15-N16</f>
        <v>16200</v>
      </c>
      <c r="Q14" s="521"/>
      <c r="R14" s="507" t="s">
        <v>59</v>
      </c>
      <c r="S14" s="508"/>
      <c r="T14" s="24"/>
      <c r="U14" s="24"/>
      <c r="V14" s="24"/>
      <c r="W14" s="24"/>
    </row>
    <row r="15" spans="1:23" s="13" customFormat="1" ht="25.5" customHeight="1">
      <c r="A15" s="25"/>
      <c r="B15" s="499"/>
      <c r="C15" s="500"/>
      <c r="D15" s="500"/>
      <c r="E15" s="500"/>
      <c r="F15" s="509" t="s">
        <v>55</v>
      </c>
      <c r="G15" s="510"/>
      <c r="H15" s="517"/>
      <c r="I15" s="518"/>
      <c r="J15" s="137">
        <v>5500</v>
      </c>
      <c r="K15" s="177"/>
      <c r="L15" s="137">
        <v>5500</v>
      </c>
      <c r="M15" s="177"/>
      <c r="N15" s="511">
        <f t="shared" ref="N15" si="0">+J15+L15</f>
        <v>11000</v>
      </c>
      <c r="O15" s="511"/>
      <c r="P15" s="522"/>
      <c r="Q15" s="523"/>
      <c r="R15" s="512" t="s">
        <v>60</v>
      </c>
      <c r="S15" s="513"/>
      <c r="T15" s="24"/>
      <c r="U15" s="24"/>
      <c r="V15" s="24"/>
      <c r="W15" s="24"/>
    </row>
    <row r="16" spans="1:23" s="13" customFormat="1" ht="25.5" customHeight="1" thickBot="1">
      <c r="A16" s="25"/>
      <c r="B16" s="501"/>
      <c r="C16" s="502"/>
      <c r="D16" s="502"/>
      <c r="E16" s="502"/>
      <c r="F16" s="525" t="s">
        <v>56</v>
      </c>
      <c r="G16" s="424"/>
      <c r="H16" s="481"/>
      <c r="I16" s="482"/>
      <c r="J16" s="288">
        <v>0</v>
      </c>
      <c r="K16" s="526"/>
      <c r="L16" s="288">
        <v>5800</v>
      </c>
      <c r="M16" s="526"/>
      <c r="N16" s="473">
        <f>+J16+L16</f>
        <v>5800</v>
      </c>
      <c r="O16" s="473"/>
      <c r="P16" s="504"/>
      <c r="Q16" s="524"/>
      <c r="R16" s="474" t="s">
        <v>61</v>
      </c>
      <c r="S16" s="475"/>
      <c r="T16" s="24"/>
      <c r="U16" s="24"/>
      <c r="V16" s="24"/>
      <c r="W16" s="24"/>
    </row>
    <row r="17" spans="1:26" s="13" customFormat="1" ht="25.5" customHeight="1" thickBot="1">
      <c r="A17" s="25"/>
      <c r="B17" s="476" t="s">
        <v>96</v>
      </c>
      <c r="C17" s="477"/>
      <c r="D17" s="477"/>
      <c r="E17" s="477"/>
      <c r="F17" s="478" t="s">
        <v>29</v>
      </c>
      <c r="G17" s="479"/>
      <c r="H17" s="481">
        <v>0</v>
      </c>
      <c r="I17" s="482"/>
      <c r="J17" s="481">
        <v>0</v>
      </c>
      <c r="K17" s="482"/>
      <c r="L17" s="481">
        <v>3360</v>
      </c>
      <c r="M17" s="482"/>
      <c r="N17" s="473">
        <f>+J17+L17</f>
        <v>3360</v>
      </c>
      <c r="O17" s="473"/>
      <c r="P17" s="503">
        <f>+H17-N17</f>
        <v>-3360</v>
      </c>
      <c r="Q17" s="504"/>
      <c r="R17" s="505" t="s">
        <v>59</v>
      </c>
      <c r="S17" s="506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103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103" t="s">
        <v>120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70" t="s">
        <v>40</v>
      </c>
      <c r="B20" s="371"/>
      <c r="C20" s="372"/>
      <c r="D20" s="93" t="s">
        <v>106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105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427" t="s">
        <v>13</v>
      </c>
      <c r="C24" s="111" t="s">
        <v>6</v>
      </c>
      <c r="D24" s="252" t="s">
        <v>7</v>
      </c>
      <c r="E24" s="254"/>
      <c r="F24" s="480" t="s">
        <v>8</v>
      </c>
      <c r="G24" s="281"/>
      <c r="H24" s="252" t="s">
        <v>9</v>
      </c>
      <c r="I24" s="254"/>
      <c r="J24" s="252" t="s">
        <v>10</v>
      </c>
      <c r="K24" s="254"/>
      <c r="L24" s="252" t="s">
        <v>18</v>
      </c>
      <c r="M24" s="254"/>
      <c r="N24" s="252" t="s">
        <v>19</v>
      </c>
      <c r="O24" s="254"/>
      <c r="P24" s="252" t="s">
        <v>30</v>
      </c>
      <c r="Q24" s="254"/>
      <c r="R24" s="480" t="s">
        <v>87</v>
      </c>
      <c r="S24" s="483"/>
      <c r="T24" s="376"/>
      <c r="U24" s="376"/>
      <c r="W24" s="39"/>
      <c r="X24" s="39"/>
    </row>
    <row r="25" spans="1:26" ht="24.75" customHeight="1">
      <c r="A25" s="22"/>
      <c r="B25" s="428"/>
      <c r="C25" s="112" t="s">
        <v>2</v>
      </c>
      <c r="D25" s="353">
        <v>45021</v>
      </c>
      <c r="E25" s="354"/>
      <c r="F25" s="469">
        <v>45064</v>
      </c>
      <c r="G25" s="470"/>
      <c r="H25" s="353">
        <v>45078</v>
      </c>
      <c r="I25" s="354"/>
      <c r="J25" s="353">
        <v>45106</v>
      </c>
      <c r="K25" s="354"/>
      <c r="L25" s="353">
        <v>45159</v>
      </c>
      <c r="M25" s="354"/>
      <c r="N25" s="353">
        <v>45176</v>
      </c>
      <c r="O25" s="354"/>
      <c r="P25" s="353">
        <v>45302</v>
      </c>
      <c r="Q25" s="354"/>
      <c r="R25" s="469">
        <v>45323</v>
      </c>
      <c r="S25" s="471"/>
      <c r="T25" s="472"/>
      <c r="U25" s="472"/>
      <c r="W25" s="40"/>
      <c r="X25" s="40"/>
    </row>
    <row r="26" spans="1:26" ht="24.75" customHeight="1">
      <c r="A26" s="22"/>
      <c r="B26" s="428"/>
      <c r="C26" s="112" t="s">
        <v>14</v>
      </c>
      <c r="D26" s="184" t="s">
        <v>111</v>
      </c>
      <c r="E26" s="186"/>
      <c r="F26" s="467" t="s">
        <v>79</v>
      </c>
      <c r="G26" s="467"/>
      <c r="H26" s="467" t="s">
        <v>79</v>
      </c>
      <c r="I26" s="467"/>
      <c r="J26" s="467" t="s">
        <v>3</v>
      </c>
      <c r="K26" s="467"/>
      <c r="L26" s="184" t="s">
        <v>111</v>
      </c>
      <c r="M26" s="186"/>
      <c r="N26" s="468" t="s">
        <v>110</v>
      </c>
      <c r="O26" s="468"/>
      <c r="P26" s="468" t="s">
        <v>110</v>
      </c>
      <c r="Q26" s="468"/>
      <c r="R26" s="467" t="s">
        <v>79</v>
      </c>
      <c r="S26" s="484"/>
      <c r="T26" s="465"/>
      <c r="U26" s="465"/>
      <c r="W26" s="41"/>
      <c r="X26" s="96"/>
      <c r="Y26" s="96"/>
      <c r="Z26" s="43"/>
    </row>
    <row r="27" spans="1:26" ht="24.75" customHeight="1" thickBot="1">
      <c r="A27" s="22"/>
      <c r="B27" s="429"/>
      <c r="C27" s="113" t="s">
        <v>4</v>
      </c>
      <c r="D27" s="323" t="s">
        <v>66</v>
      </c>
      <c r="E27" s="324"/>
      <c r="F27" s="323" t="s">
        <v>66</v>
      </c>
      <c r="G27" s="324"/>
      <c r="H27" s="323" t="s">
        <v>66</v>
      </c>
      <c r="I27" s="324"/>
      <c r="J27" s="323" t="s">
        <v>74</v>
      </c>
      <c r="K27" s="324"/>
      <c r="L27" s="323" t="s">
        <v>66</v>
      </c>
      <c r="M27" s="324"/>
      <c r="N27" s="323"/>
      <c r="O27" s="324"/>
      <c r="P27" s="323"/>
      <c r="Q27" s="324"/>
      <c r="R27" s="323" t="s">
        <v>66</v>
      </c>
      <c r="S27" s="466"/>
      <c r="T27" s="465"/>
      <c r="U27" s="465"/>
      <c r="W27" s="41"/>
      <c r="X27" s="44"/>
      <c r="Y27" s="44"/>
      <c r="Z27" s="43"/>
    </row>
    <row r="28" spans="1:26" s="46" customFormat="1" ht="24.75" customHeight="1">
      <c r="A28" s="45"/>
      <c r="B28" s="457" t="s">
        <v>72</v>
      </c>
      <c r="C28" s="458"/>
      <c r="D28" s="459">
        <v>300</v>
      </c>
      <c r="E28" s="460"/>
      <c r="F28" s="459">
        <v>300</v>
      </c>
      <c r="G28" s="460"/>
      <c r="H28" s="459">
        <v>300</v>
      </c>
      <c r="I28" s="460"/>
      <c r="J28" s="459">
        <v>5500</v>
      </c>
      <c r="K28" s="460"/>
      <c r="L28" s="459">
        <v>300</v>
      </c>
      <c r="M28" s="460"/>
      <c r="N28" s="461"/>
      <c r="O28" s="462"/>
      <c r="P28" s="461"/>
      <c r="Q28" s="462"/>
      <c r="R28" s="463">
        <v>300</v>
      </c>
      <c r="S28" s="464"/>
      <c r="T28" s="435"/>
      <c r="U28" s="436"/>
      <c r="W28" s="47"/>
      <c r="X28" s="97"/>
      <c r="Y28" s="97"/>
      <c r="Z28" s="47"/>
    </row>
    <row r="29" spans="1:26" s="46" customFormat="1" ht="24.75" customHeight="1">
      <c r="A29" s="45"/>
      <c r="B29" s="447" t="s">
        <v>73</v>
      </c>
      <c r="C29" s="448"/>
      <c r="D29" s="453">
        <v>0</v>
      </c>
      <c r="E29" s="454"/>
      <c r="F29" s="453">
        <v>0</v>
      </c>
      <c r="G29" s="454"/>
      <c r="H29" s="453">
        <v>0</v>
      </c>
      <c r="I29" s="454"/>
      <c r="J29" s="453">
        <v>1300</v>
      </c>
      <c r="K29" s="454"/>
      <c r="L29" s="453">
        <v>0</v>
      </c>
      <c r="M29" s="454"/>
      <c r="N29" s="455"/>
      <c r="O29" s="456"/>
      <c r="P29" s="455"/>
      <c r="Q29" s="456"/>
      <c r="R29" s="451">
        <v>0</v>
      </c>
      <c r="S29" s="452"/>
      <c r="T29" s="435"/>
      <c r="U29" s="436"/>
      <c r="W29" s="47"/>
      <c r="X29" s="97"/>
      <c r="Y29" s="97"/>
      <c r="Z29" s="47"/>
    </row>
    <row r="30" spans="1:26" s="46" customFormat="1" ht="24.75" customHeight="1">
      <c r="A30" s="45"/>
      <c r="B30" s="447"/>
      <c r="C30" s="448"/>
      <c r="D30" s="439"/>
      <c r="E30" s="440"/>
      <c r="F30" s="439"/>
      <c r="G30" s="440"/>
      <c r="H30" s="439"/>
      <c r="I30" s="440"/>
      <c r="J30" s="439"/>
      <c r="K30" s="440"/>
      <c r="L30" s="439"/>
      <c r="M30" s="440"/>
      <c r="N30" s="449"/>
      <c r="O30" s="450"/>
      <c r="P30" s="449"/>
      <c r="Q30" s="450"/>
      <c r="R30" s="451"/>
      <c r="S30" s="452"/>
      <c r="T30" s="435"/>
      <c r="U30" s="436"/>
      <c r="W30" s="47"/>
      <c r="X30" s="47"/>
      <c r="Y30" s="47"/>
      <c r="Z30" s="47"/>
    </row>
    <row r="31" spans="1:26" s="46" customFormat="1" ht="24.75" customHeight="1">
      <c r="A31" s="45"/>
      <c r="B31" s="447"/>
      <c r="C31" s="448"/>
      <c r="D31" s="439"/>
      <c r="E31" s="440"/>
      <c r="F31" s="439"/>
      <c r="G31" s="440"/>
      <c r="H31" s="439"/>
      <c r="I31" s="440"/>
      <c r="J31" s="439"/>
      <c r="K31" s="440"/>
      <c r="L31" s="439"/>
      <c r="M31" s="440"/>
      <c r="N31" s="449"/>
      <c r="O31" s="450"/>
      <c r="P31" s="449"/>
      <c r="Q31" s="450"/>
      <c r="R31" s="451"/>
      <c r="S31" s="452"/>
      <c r="T31" s="435"/>
      <c r="U31" s="436"/>
      <c r="W31" s="47"/>
      <c r="X31" s="47"/>
      <c r="Y31" s="47"/>
      <c r="Z31" s="47"/>
    </row>
    <row r="32" spans="1:26" s="46" customFormat="1" ht="24.75" customHeight="1">
      <c r="A32" s="45"/>
      <c r="B32" s="447"/>
      <c r="C32" s="448"/>
      <c r="D32" s="439"/>
      <c r="E32" s="440"/>
      <c r="F32" s="439"/>
      <c r="G32" s="440"/>
      <c r="H32" s="439"/>
      <c r="I32" s="440"/>
      <c r="J32" s="439"/>
      <c r="K32" s="440"/>
      <c r="L32" s="439"/>
      <c r="M32" s="440"/>
      <c r="N32" s="449"/>
      <c r="O32" s="450"/>
      <c r="P32" s="449"/>
      <c r="Q32" s="450"/>
      <c r="R32" s="451"/>
      <c r="S32" s="452"/>
      <c r="T32" s="435"/>
      <c r="U32" s="436"/>
    </row>
    <row r="33" spans="1:23" s="46" customFormat="1" ht="24.75" customHeight="1" thickBot="1">
      <c r="A33" s="45"/>
      <c r="B33" s="437"/>
      <c r="C33" s="438"/>
      <c r="D33" s="439"/>
      <c r="E33" s="440"/>
      <c r="F33" s="441"/>
      <c r="G33" s="442"/>
      <c r="H33" s="441"/>
      <c r="I33" s="442"/>
      <c r="J33" s="441"/>
      <c r="K33" s="442"/>
      <c r="L33" s="441"/>
      <c r="M33" s="442"/>
      <c r="N33" s="443"/>
      <c r="O33" s="444"/>
      <c r="P33" s="443"/>
      <c r="Q33" s="444"/>
      <c r="R33" s="445"/>
      <c r="S33" s="446"/>
      <c r="T33" s="435"/>
      <c r="U33" s="436"/>
    </row>
    <row r="34" spans="1:23" s="46" customFormat="1" ht="24.75" customHeight="1" thickTop="1" thickBot="1">
      <c r="A34" s="45"/>
      <c r="B34" s="301" t="s">
        <v>0</v>
      </c>
      <c r="C34" s="302"/>
      <c r="D34" s="303">
        <f>SUM(D28:E33)</f>
        <v>300</v>
      </c>
      <c r="E34" s="304"/>
      <c r="F34" s="303">
        <f t="shared" ref="F34" si="1">SUM(F28:G33)</f>
        <v>300</v>
      </c>
      <c r="G34" s="304"/>
      <c r="H34" s="303">
        <f t="shared" ref="H34:J34" si="2">SUM(H28:I33)</f>
        <v>300</v>
      </c>
      <c r="I34" s="304"/>
      <c r="J34" s="303">
        <f t="shared" si="2"/>
        <v>6800</v>
      </c>
      <c r="K34" s="304"/>
      <c r="L34" s="305">
        <f>SUM(L28:M33)</f>
        <v>300</v>
      </c>
      <c r="M34" s="306"/>
      <c r="N34" s="307"/>
      <c r="O34" s="308"/>
      <c r="P34" s="307"/>
      <c r="Q34" s="308"/>
      <c r="R34" s="350">
        <f>SUM(R28:S33)</f>
        <v>300</v>
      </c>
      <c r="S34" s="351"/>
      <c r="T34" s="352"/>
      <c r="U34" s="352"/>
    </row>
    <row r="35" spans="1:23" ht="24.75" customHeight="1" thickBot="1">
      <c r="A35" s="22"/>
      <c r="B35" s="427" t="s">
        <v>13</v>
      </c>
      <c r="C35" s="111" t="s">
        <v>6</v>
      </c>
      <c r="D35" s="252" t="s">
        <v>140</v>
      </c>
      <c r="E35" s="254"/>
      <c r="F35" s="252" t="s">
        <v>134</v>
      </c>
      <c r="G35" s="253"/>
      <c r="H35" s="253"/>
      <c r="I35" s="315"/>
      <c r="J35" s="249" t="s">
        <v>109</v>
      </c>
      <c r="K35" s="316"/>
      <c r="L35" s="130"/>
      <c r="M35" s="131"/>
      <c r="N35" s="131"/>
      <c r="O35" s="131"/>
      <c r="P35" s="131"/>
      <c r="Q35" s="131"/>
      <c r="R35" s="131"/>
      <c r="S35" s="131"/>
    </row>
    <row r="36" spans="1:23" ht="24.75" customHeight="1" thickTop="1">
      <c r="A36" s="22"/>
      <c r="B36" s="428"/>
      <c r="C36" s="112" t="s">
        <v>2</v>
      </c>
      <c r="D36" s="353">
        <v>45274</v>
      </c>
      <c r="E36" s="354"/>
      <c r="F36" s="319">
        <v>45211</v>
      </c>
      <c r="G36" s="355"/>
      <c r="H36" s="319">
        <v>45232</v>
      </c>
      <c r="I36" s="320"/>
      <c r="J36" s="249"/>
      <c r="K36" s="316"/>
      <c r="L36" s="117"/>
      <c r="M36" s="309" t="s">
        <v>29</v>
      </c>
      <c r="N36" s="310"/>
      <c r="O36" s="310"/>
      <c r="P36" s="310"/>
      <c r="Q36" s="310"/>
      <c r="R36" s="310"/>
      <c r="S36" s="311"/>
      <c r="T36" s="49"/>
    </row>
    <row r="37" spans="1:23" ht="24.75" customHeight="1">
      <c r="A37" s="22"/>
      <c r="B37" s="428"/>
      <c r="C37" s="112" t="s">
        <v>14</v>
      </c>
      <c r="D37" s="184" t="s">
        <v>3</v>
      </c>
      <c r="E37" s="186"/>
      <c r="F37" s="313" t="s">
        <v>81</v>
      </c>
      <c r="G37" s="356"/>
      <c r="H37" s="357" t="s">
        <v>80</v>
      </c>
      <c r="I37" s="356"/>
      <c r="J37" s="249"/>
      <c r="K37" s="316"/>
      <c r="L37" s="117"/>
      <c r="M37" s="312" t="s">
        <v>97</v>
      </c>
      <c r="N37" s="313"/>
      <c r="O37" s="313"/>
      <c r="P37" s="313"/>
      <c r="Q37" s="313"/>
      <c r="R37" s="313"/>
      <c r="S37" s="314"/>
      <c r="T37" s="50"/>
    </row>
    <row r="38" spans="1:23" ht="24.75" customHeight="1" thickBot="1">
      <c r="A38" s="22"/>
      <c r="B38" s="429"/>
      <c r="C38" s="113" t="s">
        <v>4</v>
      </c>
      <c r="D38" s="323" t="s">
        <v>74</v>
      </c>
      <c r="E38" s="324"/>
      <c r="F38" s="291" t="s">
        <v>66</v>
      </c>
      <c r="G38" s="292"/>
      <c r="H38" s="321" t="s">
        <v>66</v>
      </c>
      <c r="I38" s="292"/>
      <c r="J38" s="317"/>
      <c r="K38" s="318"/>
      <c r="L38" s="117"/>
      <c r="M38" s="423" t="s">
        <v>31</v>
      </c>
      <c r="N38" s="424"/>
      <c r="O38" s="143" t="s">
        <v>93</v>
      </c>
      <c r="P38" s="144"/>
      <c r="Q38" s="145"/>
      <c r="R38" s="321" t="s">
        <v>21</v>
      </c>
      <c r="S38" s="322"/>
      <c r="T38" s="50"/>
    </row>
    <row r="39" spans="1:23" s="46" customFormat="1" ht="24.75" customHeight="1">
      <c r="A39" s="45"/>
      <c r="B39" s="430" t="str">
        <f>+B28</f>
        <v>和歌山　一郎</v>
      </c>
      <c r="C39" s="431"/>
      <c r="D39" s="135">
        <v>5500</v>
      </c>
      <c r="E39" s="432"/>
      <c r="F39" s="135">
        <v>300</v>
      </c>
      <c r="G39" s="432"/>
      <c r="H39" s="135">
        <v>0</v>
      </c>
      <c r="I39" s="432"/>
      <c r="J39" s="421">
        <f>SUM(D28:S28)+SUM(D39:I39)</f>
        <v>12800</v>
      </c>
      <c r="K39" s="422"/>
      <c r="L39" s="118"/>
      <c r="M39" s="425" t="str">
        <f>B28</f>
        <v>和歌山　一郎</v>
      </c>
      <c r="N39" s="426"/>
      <c r="O39" s="146" t="s">
        <v>113</v>
      </c>
      <c r="P39" s="147"/>
      <c r="Q39" s="148"/>
      <c r="R39" s="135">
        <v>1680</v>
      </c>
      <c r="S39" s="136"/>
      <c r="T39" s="46" t="s">
        <v>115</v>
      </c>
    </row>
    <row r="40" spans="1:23" s="46" customFormat="1" ht="24.75" customHeight="1">
      <c r="A40" s="45"/>
      <c r="B40" s="403" t="str">
        <f>+B29</f>
        <v>田辺　春子</v>
      </c>
      <c r="C40" s="404"/>
      <c r="D40" s="137">
        <v>1300</v>
      </c>
      <c r="E40" s="177"/>
      <c r="F40" s="137">
        <v>0</v>
      </c>
      <c r="G40" s="177"/>
      <c r="H40" s="137">
        <v>0</v>
      </c>
      <c r="I40" s="177"/>
      <c r="J40" s="178">
        <f>SUM(D29:S29)+SUM(D40:I40)</f>
        <v>2600</v>
      </c>
      <c r="K40" s="179"/>
      <c r="L40" s="118"/>
      <c r="M40" s="325" t="str">
        <f t="shared" ref="M40:M44" si="3">B29</f>
        <v>田辺　春子</v>
      </c>
      <c r="N40" s="326"/>
      <c r="O40" s="149" t="s">
        <v>113</v>
      </c>
      <c r="P40" s="150"/>
      <c r="Q40" s="151"/>
      <c r="R40" s="137">
        <v>1680</v>
      </c>
      <c r="S40" s="138"/>
      <c r="T40" s="46" t="s">
        <v>114</v>
      </c>
    </row>
    <row r="41" spans="1:23" s="46" customFormat="1" ht="24.75" customHeight="1">
      <c r="A41" s="45"/>
      <c r="B41" s="331">
        <v>0</v>
      </c>
      <c r="C41" s="332"/>
      <c r="D41" s="137"/>
      <c r="E41" s="177"/>
      <c r="F41" s="137"/>
      <c r="G41" s="177"/>
      <c r="H41" s="137"/>
      <c r="I41" s="177"/>
      <c r="J41" s="178">
        <f t="shared" ref="J41:J43" si="4">SUM(D30:S30)+SUM(D41:I41)</f>
        <v>0</v>
      </c>
      <c r="K41" s="179"/>
      <c r="L41" s="118"/>
      <c r="M41" s="325">
        <f t="shared" si="3"/>
        <v>0</v>
      </c>
      <c r="N41" s="326"/>
      <c r="O41" s="149"/>
      <c r="P41" s="150"/>
      <c r="Q41" s="151"/>
      <c r="R41" s="137"/>
      <c r="S41" s="138"/>
      <c r="T41" s="46" t="s">
        <v>113</v>
      </c>
    </row>
    <row r="42" spans="1:23" s="46" customFormat="1" ht="24.75" customHeight="1">
      <c r="A42" s="45"/>
      <c r="B42" s="403">
        <v>0</v>
      </c>
      <c r="C42" s="404"/>
      <c r="D42" s="137"/>
      <c r="E42" s="177"/>
      <c r="F42" s="137"/>
      <c r="G42" s="177"/>
      <c r="H42" s="137"/>
      <c r="I42" s="177"/>
      <c r="J42" s="178">
        <f t="shared" si="4"/>
        <v>0</v>
      </c>
      <c r="K42" s="179"/>
      <c r="L42" s="118"/>
      <c r="M42" s="325">
        <f t="shared" si="3"/>
        <v>0</v>
      </c>
      <c r="N42" s="326"/>
      <c r="O42" s="149"/>
      <c r="P42" s="150"/>
      <c r="Q42" s="151"/>
      <c r="R42" s="137"/>
      <c r="S42" s="138"/>
    </row>
    <row r="43" spans="1:23" s="46" customFormat="1" ht="24.75" customHeight="1">
      <c r="A43" s="45"/>
      <c r="B43" s="331">
        <v>0</v>
      </c>
      <c r="C43" s="332"/>
      <c r="D43" s="137"/>
      <c r="E43" s="177"/>
      <c r="F43" s="137"/>
      <c r="G43" s="177"/>
      <c r="H43" s="137"/>
      <c r="I43" s="177"/>
      <c r="J43" s="178">
        <f t="shared" si="4"/>
        <v>0</v>
      </c>
      <c r="K43" s="179"/>
      <c r="L43" s="118"/>
      <c r="M43" s="325">
        <f t="shared" si="3"/>
        <v>0</v>
      </c>
      <c r="N43" s="326"/>
      <c r="O43" s="149"/>
      <c r="P43" s="150"/>
      <c r="Q43" s="151"/>
      <c r="R43" s="137"/>
      <c r="S43" s="138"/>
    </row>
    <row r="44" spans="1:23" s="46" customFormat="1" ht="24.75" customHeight="1" thickBot="1">
      <c r="A44" s="45"/>
      <c r="B44" s="418">
        <v>0</v>
      </c>
      <c r="C44" s="419"/>
      <c r="D44" s="139"/>
      <c r="E44" s="420"/>
      <c r="F44" s="139"/>
      <c r="G44" s="420"/>
      <c r="H44" s="139"/>
      <c r="I44" s="420"/>
      <c r="J44" s="178">
        <f>SUM(D33:S33)+SUM(D44:I44)</f>
        <v>0</v>
      </c>
      <c r="K44" s="179"/>
      <c r="L44" s="118"/>
      <c r="M44" s="327">
        <f t="shared" si="3"/>
        <v>0</v>
      </c>
      <c r="N44" s="328"/>
      <c r="O44" s="152"/>
      <c r="P44" s="153"/>
      <c r="Q44" s="154"/>
      <c r="R44" s="139"/>
      <c r="S44" s="140"/>
    </row>
    <row r="45" spans="1:23" s="46" customFormat="1" ht="24.75" customHeight="1" thickTop="1" thickBot="1">
      <c r="A45" s="45"/>
      <c r="B45" s="301" t="s">
        <v>0</v>
      </c>
      <c r="C45" s="302"/>
      <c r="D45" s="230">
        <f>SUM(D39:E44)</f>
        <v>6800</v>
      </c>
      <c r="E45" s="412"/>
      <c r="F45" s="230">
        <f>SUM(F39:G44)</f>
        <v>300</v>
      </c>
      <c r="G45" s="412"/>
      <c r="H45" s="230">
        <f>SUM(H39:I44)</f>
        <v>0</v>
      </c>
      <c r="I45" s="412"/>
      <c r="J45" s="413">
        <f>SUM(D34:S34)+SUM(D45:I45)</f>
        <v>15400</v>
      </c>
      <c r="K45" s="414"/>
      <c r="L45" s="118"/>
      <c r="M45" s="329" t="s">
        <v>38</v>
      </c>
      <c r="N45" s="330"/>
      <c r="O45" s="155"/>
      <c r="P45" s="156"/>
      <c r="Q45" s="157"/>
      <c r="R45" s="141">
        <f>SUM(R39:S44)</f>
        <v>3360</v>
      </c>
      <c r="S45" s="142"/>
    </row>
    <row r="46" spans="1:23" ht="24.75" customHeight="1" thickBot="1">
      <c r="A46" s="22"/>
      <c r="B46" s="22"/>
      <c r="C46" s="22"/>
      <c r="D46" s="52"/>
      <c r="E46" s="52"/>
      <c r="F46" s="53"/>
      <c r="G46" s="53"/>
      <c r="H46" s="53"/>
      <c r="I46" s="53"/>
      <c r="J46" s="53"/>
      <c r="K46" s="53"/>
      <c r="L46" s="53"/>
      <c r="M46" s="89"/>
      <c r="N46" s="89"/>
      <c r="O46" s="89"/>
      <c r="P46" s="89"/>
      <c r="Q46" s="89"/>
      <c r="R46" s="53"/>
      <c r="S46" s="53"/>
      <c r="T46" s="53"/>
      <c r="U46" s="53"/>
      <c r="V46" s="53"/>
      <c r="W46" s="36"/>
    </row>
    <row r="47" spans="1:23" s="37" customFormat="1" ht="24.75" customHeight="1" thickBot="1">
      <c r="A47" s="35"/>
      <c r="B47" s="180" t="s">
        <v>31</v>
      </c>
      <c r="C47" s="181"/>
      <c r="D47" s="240" t="s">
        <v>6</v>
      </c>
      <c r="E47" s="241"/>
      <c r="F47" s="181"/>
      <c r="G47" s="241" t="s">
        <v>2</v>
      </c>
      <c r="H47" s="181"/>
      <c r="I47" s="405" t="s">
        <v>20</v>
      </c>
      <c r="J47" s="406"/>
      <c r="K47" s="405" t="s">
        <v>32</v>
      </c>
      <c r="L47" s="407"/>
      <c r="M47" s="35">
        <v>2</v>
      </c>
      <c r="N47" s="35" t="s">
        <v>122</v>
      </c>
      <c r="O47" s="22"/>
      <c r="P47" s="22"/>
      <c r="Q47" s="22"/>
      <c r="R47" s="22"/>
      <c r="S47" s="22"/>
      <c r="T47" s="22"/>
      <c r="U47" s="22"/>
      <c r="V47" s="16"/>
      <c r="W47" s="16"/>
    </row>
    <row r="48" spans="1:23" s="57" customFormat="1" ht="24.75" customHeight="1" thickBot="1">
      <c r="A48" s="56"/>
      <c r="B48" s="168" t="s">
        <v>77</v>
      </c>
      <c r="C48" s="169"/>
      <c r="D48" s="172" t="s">
        <v>67</v>
      </c>
      <c r="E48" s="173"/>
      <c r="F48" s="174"/>
      <c r="G48" s="175">
        <v>45246</v>
      </c>
      <c r="H48" s="176"/>
      <c r="I48" s="285" t="s">
        <v>82</v>
      </c>
      <c r="J48" s="146"/>
      <c r="K48" s="286">
        <v>300</v>
      </c>
      <c r="L48" s="287"/>
      <c r="M48" s="22"/>
      <c r="N48" s="180" t="s">
        <v>17</v>
      </c>
      <c r="O48" s="181"/>
      <c r="P48" s="240" t="s">
        <v>5</v>
      </c>
      <c r="Q48" s="241"/>
      <c r="R48" s="433" t="s">
        <v>15</v>
      </c>
      <c r="S48" s="434"/>
    </row>
    <row r="49" spans="1:252" s="58" customFormat="1" ht="24.75" customHeight="1" thickBot="1">
      <c r="A49" s="53" t="s">
        <v>16</v>
      </c>
      <c r="B49" s="170"/>
      <c r="C49" s="171"/>
      <c r="D49" s="290" t="s">
        <v>141</v>
      </c>
      <c r="E49" s="338"/>
      <c r="F49" s="233"/>
      <c r="G49" s="339">
        <v>45131</v>
      </c>
      <c r="H49" s="340"/>
      <c r="I49" s="334" t="s">
        <v>3</v>
      </c>
      <c r="J49" s="335"/>
      <c r="K49" s="341">
        <v>5500</v>
      </c>
      <c r="L49" s="342"/>
      <c r="M49" s="22"/>
      <c r="N49" s="408" t="s">
        <v>104</v>
      </c>
      <c r="O49" s="409"/>
      <c r="P49" s="358" t="s">
        <v>110</v>
      </c>
      <c r="Q49" s="359"/>
      <c r="R49" s="360"/>
      <c r="S49" s="361"/>
      <c r="IP49" s="58" t="e">
        <v>#REF!</v>
      </c>
    </row>
    <row r="50" spans="1:252" s="58" customFormat="1" ht="24.75" customHeight="1">
      <c r="A50" s="53" t="s">
        <v>16</v>
      </c>
      <c r="B50" s="168" t="s">
        <v>78</v>
      </c>
      <c r="C50" s="169"/>
      <c r="D50" s="172" t="s">
        <v>67</v>
      </c>
      <c r="E50" s="173"/>
      <c r="F50" s="174"/>
      <c r="G50" s="175">
        <v>45246</v>
      </c>
      <c r="H50" s="176"/>
      <c r="I50" s="285" t="s">
        <v>82</v>
      </c>
      <c r="J50" s="146"/>
      <c r="K50" s="286">
        <v>0</v>
      </c>
      <c r="L50" s="287"/>
      <c r="M50" s="22"/>
      <c r="N50" s="59"/>
      <c r="O50" s="22"/>
      <c r="P50" s="60"/>
      <c r="Q50" s="60"/>
      <c r="R50" s="106"/>
      <c r="S50" s="106"/>
      <c r="IP50" s="58" t="e">
        <v>#REF!</v>
      </c>
    </row>
    <row r="51" spans="1:252" s="58" customFormat="1" ht="24.75" customHeight="1" thickBot="1">
      <c r="A51" s="53" t="s">
        <v>16</v>
      </c>
      <c r="B51" s="170"/>
      <c r="C51" s="171"/>
      <c r="D51" s="290" t="s">
        <v>141</v>
      </c>
      <c r="E51" s="338"/>
      <c r="F51" s="233"/>
      <c r="G51" s="339">
        <v>45131</v>
      </c>
      <c r="H51" s="340"/>
      <c r="I51" s="334" t="s">
        <v>3</v>
      </c>
      <c r="J51" s="335"/>
      <c r="K51" s="336">
        <v>5500</v>
      </c>
      <c r="L51" s="337"/>
      <c r="M51" s="35">
        <v>3</v>
      </c>
      <c r="N51" s="35" t="s">
        <v>123</v>
      </c>
      <c r="O51" s="22"/>
      <c r="P51" s="22"/>
      <c r="Q51" s="22"/>
      <c r="R51" s="45"/>
      <c r="S51" s="45"/>
      <c r="IP51" s="58" t="e">
        <v>#REF!</v>
      </c>
    </row>
    <row r="52" spans="1:252" s="58" customFormat="1" ht="24.75" customHeight="1" thickBot="1">
      <c r="A52" s="53" t="s">
        <v>16</v>
      </c>
      <c r="B52" s="168">
        <v>0</v>
      </c>
      <c r="C52" s="169"/>
      <c r="D52" s="284" t="s">
        <v>67</v>
      </c>
      <c r="E52" s="253"/>
      <c r="F52" s="254"/>
      <c r="G52" s="175"/>
      <c r="H52" s="176"/>
      <c r="I52" s="285"/>
      <c r="J52" s="146"/>
      <c r="K52" s="286"/>
      <c r="L52" s="287"/>
      <c r="M52" s="35"/>
      <c r="N52" s="180" t="s">
        <v>17</v>
      </c>
      <c r="O52" s="181"/>
      <c r="P52" s="240" t="s">
        <v>5</v>
      </c>
      <c r="Q52" s="241"/>
      <c r="R52" s="282" t="s">
        <v>15</v>
      </c>
      <c r="S52" s="283"/>
      <c r="IR52" s="58" t="e">
        <v>#REF!</v>
      </c>
    </row>
    <row r="53" spans="1:252" s="58" customFormat="1" ht="24.75" customHeight="1" thickBot="1">
      <c r="A53" s="53" t="s">
        <v>16</v>
      </c>
      <c r="B53" s="170"/>
      <c r="C53" s="171"/>
      <c r="D53" s="290" t="s">
        <v>121</v>
      </c>
      <c r="E53" s="291"/>
      <c r="F53" s="292"/>
      <c r="G53" s="260"/>
      <c r="H53" s="261"/>
      <c r="I53" s="293"/>
      <c r="J53" s="294"/>
      <c r="K53" s="295"/>
      <c r="L53" s="296"/>
      <c r="M53" s="35"/>
      <c r="N53" s="297" t="s">
        <v>103</v>
      </c>
      <c r="O53" s="298"/>
      <c r="P53" s="284" t="s">
        <v>79</v>
      </c>
      <c r="Q53" s="415"/>
      <c r="R53" s="410">
        <v>300</v>
      </c>
      <c r="S53" s="411"/>
      <c r="IR53" s="58" t="e">
        <v>#REF!</v>
      </c>
    </row>
    <row r="54" spans="1:252" s="58" customFormat="1" ht="24.75" customHeight="1" thickBot="1">
      <c r="A54" s="22"/>
      <c r="B54" s="168">
        <v>0</v>
      </c>
      <c r="C54" s="169"/>
      <c r="D54" s="284" t="s">
        <v>67</v>
      </c>
      <c r="E54" s="253"/>
      <c r="F54" s="254"/>
      <c r="G54" s="175"/>
      <c r="H54" s="176"/>
      <c r="I54" s="285"/>
      <c r="J54" s="146"/>
      <c r="K54" s="286"/>
      <c r="L54" s="287"/>
      <c r="M54" s="22"/>
      <c r="N54" s="232"/>
      <c r="O54" s="233"/>
      <c r="P54" s="234"/>
      <c r="Q54" s="235"/>
      <c r="R54" s="288"/>
      <c r="S54" s="289"/>
      <c r="IR54" s="58" t="e">
        <v>#REF!</v>
      </c>
    </row>
    <row r="55" spans="1:252" s="58" customFormat="1" ht="24.75" customHeight="1" thickBot="1">
      <c r="A55" s="53" t="s">
        <v>16</v>
      </c>
      <c r="B55" s="170"/>
      <c r="C55" s="171"/>
      <c r="D55" s="290" t="s">
        <v>121</v>
      </c>
      <c r="E55" s="291"/>
      <c r="F55" s="292"/>
      <c r="G55" s="260"/>
      <c r="H55" s="261"/>
      <c r="I55" s="293"/>
      <c r="J55" s="294"/>
      <c r="K55" s="295"/>
      <c r="L55" s="296"/>
      <c r="M55" s="22"/>
      <c r="N55" s="35"/>
      <c r="O55" s="22"/>
      <c r="P55" s="60"/>
      <c r="Q55" s="60"/>
      <c r="R55" s="45"/>
      <c r="S55" s="45"/>
      <c r="IR55" s="58" t="e">
        <v>#REF!</v>
      </c>
    </row>
    <row r="56" spans="1:252" s="58" customFormat="1" ht="24.75" customHeight="1" thickBot="1">
      <c r="A56" s="53" t="s">
        <v>16</v>
      </c>
      <c r="B56" s="168">
        <v>0</v>
      </c>
      <c r="C56" s="169"/>
      <c r="D56" s="284" t="s">
        <v>67</v>
      </c>
      <c r="E56" s="253"/>
      <c r="F56" s="254"/>
      <c r="G56" s="175"/>
      <c r="H56" s="176"/>
      <c r="I56" s="285"/>
      <c r="J56" s="146"/>
      <c r="K56" s="286"/>
      <c r="L56" s="287"/>
      <c r="M56" s="35">
        <v>4</v>
      </c>
      <c r="N56" s="35" t="s">
        <v>124</v>
      </c>
      <c r="O56" s="22"/>
      <c r="P56" s="22"/>
      <c r="Q56" s="22"/>
      <c r="R56" s="45"/>
      <c r="S56" s="45"/>
      <c r="IR56" s="58" t="e">
        <v>#REF!</v>
      </c>
    </row>
    <row r="57" spans="1:252" s="58" customFormat="1" ht="24.75" customHeight="1" thickBot="1">
      <c r="A57" s="22"/>
      <c r="B57" s="170"/>
      <c r="C57" s="171"/>
      <c r="D57" s="290" t="s">
        <v>121</v>
      </c>
      <c r="E57" s="291"/>
      <c r="F57" s="292"/>
      <c r="G57" s="260"/>
      <c r="H57" s="261"/>
      <c r="I57" s="293"/>
      <c r="J57" s="294"/>
      <c r="K57" s="295"/>
      <c r="L57" s="296"/>
      <c r="M57" s="22"/>
      <c r="N57" s="180" t="s">
        <v>17</v>
      </c>
      <c r="O57" s="181"/>
      <c r="P57" s="240" t="s">
        <v>5</v>
      </c>
      <c r="Q57" s="241"/>
      <c r="R57" s="282" t="s">
        <v>15</v>
      </c>
      <c r="S57" s="283"/>
      <c r="IR57" s="58" t="e">
        <v>#REF!</v>
      </c>
    </row>
    <row r="58" spans="1:252" s="58" customFormat="1" ht="24.75" customHeight="1">
      <c r="A58" s="53" t="s">
        <v>16</v>
      </c>
      <c r="B58" s="168">
        <v>0</v>
      </c>
      <c r="C58" s="169"/>
      <c r="D58" s="284" t="s">
        <v>67</v>
      </c>
      <c r="E58" s="253"/>
      <c r="F58" s="254"/>
      <c r="G58" s="175"/>
      <c r="H58" s="176"/>
      <c r="I58" s="285"/>
      <c r="J58" s="146"/>
      <c r="K58" s="286"/>
      <c r="L58" s="287"/>
      <c r="M58" s="35"/>
      <c r="N58" s="297" t="s">
        <v>103</v>
      </c>
      <c r="O58" s="298"/>
      <c r="P58" s="299" t="s">
        <v>110</v>
      </c>
      <c r="Q58" s="300"/>
      <c r="R58" s="416"/>
      <c r="S58" s="417"/>
      <c r="IR58" s="58" t="e">
        <v>#REF!</v>
      </c>
    </row>
    <row r="59" spans="1:252" s="58" customFormat="1" ht="24.75" customHeight="1" thickBot="1">
      <c r="A59" s="53" t="s">
        <v>16</v>
      </c>
      <c r="B59" s="374"/>
      <c r="C59" s="375"/>
      <c r="D59" s="244" t="s">
        <v>121</v>
      </c>
      <c r="E59" s="245"/>
      <c r="F59" s="246"/>
      <c r="G59" s="393"/>
      <c r="H59" s="394"/>
      <c r="I59" s="236"/>
      <c r="J59" s="237"/>
      <c r="K59" s="238"/>
      <c r="L59" s="239"/>
      <c r="M59" s="35"/>
      <c r="N59" s="232"/>
      <c r="O59" s="233"/>
      <c r="P59" s="234"/>
      <c r="Q59" s="235"/>
      <c r="R59" s="242"/>
      <c r="S59" s="243"/>
      <c r="IR59" s="58" t="e">
        <v>#REF!</v>
      </c>
    </row>
    <row r="60" spans="1:252" s="58" customFormat="1" ht="24.75" customHeight="1" thickTop="1" thickBot="1">
      <c r="A60" s="22"/>
      <c r="B60" s="378" t="s">
        <v>108</v>
      </c>
      <c r="C60" s="379"/>
      <c r="D60" s="379"/>
      <c r="E60" s="379"/>
      <c r="F60" s="379"/>
      <c r="G60" s="379"/>
      <c r="H60" s="379"/>
      <c r="I60" s="379"/>
      <c r="J60" s="380"/>
      <c r="K60" s="230">
        <f>SUM(K48:L59)</f>
        <v>11300</v>
      </c>
      <c r="L60" s="231"/>
      <c r="M60" s="22"/>
      <c r="N60" s="376"/>
      <c r="O60" s="376"/>
      <c r="P60" s="377"/>
      <c r="Q60" s="377"/>
      <c r="R60" s="377"/>
      <c r="S60" s="377"/>
      <c r="IR60" s="58" t="e">
        <v>#REF!</v>
      </c>
    </row>
    <row r="61" spans="1:252" ht="24.75" customHeight="1">
      <c r="A61" s="22"/>
      <c r="M61" s="22"/>
      <c r="N61" s="381" t="s">
        <v>126</v>
      </c>
      <c r="O61" s="382"/>
      <c r="P61" s="382"/>
      <c r="Q61" s="383"/>
      <c r="R61" s="387">
        <f>+J45+K60+R49+R53+R58</f>
        <v>27000</v>
      </c>
      <c r="S61" s="388"/>
      <c r="T61" s="36"/>
    </row>
    <row r="62" spans="1:252" s="58" customFormat="1" ht="24.75" customHeight="1" thickBot="1">
      <c r="B62" s="61" t="s">
        <v>102</v>
      </c>
      <c r="C62" s="97"/>
      <c r="D62" s="97"/>
      <c r="E62" s="97"/>
      <c r="F62" s="97"/>
      <c r="G62" s="97"/>
      <c r="H62" s="97"/>
      <c r="I62" s="97"/>
      <c r="J62" s="97"/>
      <c r="K62" s="63"/>
      <c r="L62" s="63"/>
      <c r="M62" s="22"/>
      <c r="N62" s="384"/>
      <c r="O62" s="385"/>
      <c r="P62" s="385"/>
      <c r="Q62" s="386"/>
      <c r="R62" s="389"/>
      <c r="S62" s="390"/>
      <c r="IR62" s="58" t="e">
        <v>#REF!</v>
      </c>
    </row>
    <row r="63" spans="1:252" s="37" customFormat="1" ht="23.1" customHeight="1" thickBot="1">
      <c r="A63" s="61"/>
      <c r="B63" s="97"/>
      <c r="C63" s="97"/>
      <c r="D63" s="97"/>
      <c r="E63" s="97"/>
      <c r="F63" s="97"/>
      <c r="G63" s="97"/>
      <c r="H63" s="97"/>
      <c r="I63" s="97"/>
      <c r="J63" s="97"/>
      <c r="K63" s="63"/>
      <c r="L63" s="63"/>
      <c r="M63" s="22"/>
      <c r="N63" s="64"/>
      <c r="O63" s="64"/>
      <c r="P63" s="64"/>
      <c r="Q63" s="64"/>
      <c r="R63" s="65"/>
      <c r="S63" s="65"/>
      <c r="T63" s="36"/>
    </row>
    <row r="64" spans="1:252" ht="29.25" thickBot="1">
      <c r="A64" s="6" t="s">
        <v>98</v>
      </c>
      <c r="B64" s="61" t="str">
        <f>+B1</f>
        <v>令和５年度初任者研修（２年次・３年次を含む。）旅費執行状況調査表</v>
      </c>
      <c r="C64" s="61"/>
      <c r="D64" s="61"/>
      <c r="E64" s="61"/>
      <c r="F64" s="61"/>
      <c r="G64" s="61"/>
      <c r="H64" s="61"/>
      <c r="I64" s="61"/>
      <c r="J64" s="37"/>
      <c r="K64" s="37"/>
      <c r="L64" s="123" t="s">
        <v>24</v>
      </c>
      <c r="M64" s="124">
        <f>+P1</f>
        <v>2</v>
      </c>
      <c r="N64" s="37" t="s">
        <v>25</v>
      </c>
      <c r="O64" s="132" t="s">
        <v>83</v>
      </c>
      <c r="P64" s="61"/>
      <c r="Q64" s="61"/>
      <c r="R64" s="125"/>
      <c r="S64" s="92" t="s">
        <v>69</v>
      </c>
    </row>
    <row r="65" spans="1:21" ht="9.9499999999999993" customHeight="1">
      <c r="A65" s="1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21" ht="24" customHeight="1" thickBot="1">
      <c r="A66" s="14"/>
      <c r="B66" s="14"/>
      <c r="C66" s="126"/>
      <c r="D66" s="126"/>
      <c r="E66" s="126"/>
      <c r="F66" s="126"/>
      <c r="G66" s="126"/>
      <c r="H66" s="126"/>
      <c r="I66" s="395" t="s">
        <v>43</v>
      </c>
      <c r="J66" s="395"/>
      <c r="K66" s="396">
        <v>500000</v>
      </c>
      <c r="L66" s="397"/>
      <c r="M66" s="398"/>
      <c r="N66" s="391" t="s">
        <v>44</v>
      </c>
      <c r="O66" s="391"/>
      <c r="P66" s="392" t="s">
        <v>84</v>
      </c>
      <c r="Q66" s="392"/>
      <c r="R66" s="392"/>
      <c r="S66" s="392"/>
      <c r="T66" s="67"/>
    </row>
    <row r="67" spans="1:21" ht="29.25" thickBot="1">
      <c r="A67" s="370" t="s">
        <v>1</v>
      </c>
      <c r="B67" s="371"/>
      <c r="C67" s="372"/>
      <c r="D67" s="34" t="s">
        <v>90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U67" s="95"/>
    </row>
    <row r="68" spans="1:21" ht="10.5" customHeight="1" thickBot="1">
      <c r="A68" s="3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6"/>
      <c r="R68" s="22"/>
      <c r="S68" s="22"/>
    </row>
    <row r="69" spans="1:21" ht="21.95" customHeight="1">
      <c r="A69" s="70"/>
      <c r="B69" s="277" t="s">
        <v>13</v>
      </c>
      <c r="C69" s="280" t="s">
        <v>6</v>
      </c>
      <c r="D69" s="281"/>
      <c r="E69" s="252" t="s">
        <v>23</v>
      </c>
      <c r="F69" s="253"/>
      <c r="G69" s="253"/>
      <c r="H69" s="253"/>
      <c r="I69" s="253"/>
      <c r="J69" s="254"/>
      <c r="K69" s="399" t="s">
        <v>125</v>
      </c>
      <c r="L69" s="400"/>
      <c r="M69" s="400"/>
      <c r="N69" s="400"/>
      <c r="O69" s="400"/>
      <c r="P69" s="401"/>
      <c r="Q69" s="247" t="s">
        <v>0</v>
      </c>
      <c r="R69" s="248"/>
      <c r="S69" s="41"/>
    </row>
    <row r="70" spans="1:21" ht="21.95" customHeight="1">
      <c r="A70" s="70"/>
      <c r="B70" s="278"/>
      <c r="C70" s="251" t="s">
        <v>14</v>
      </c>
      <c r="D70" s="186"/>
      <c r="E70" s="184" t="s">
        <v>3</v>
      </c>
      <c r="F70" s="185"/>
      <c r="G70" s="185"/>
      <c r="H70" s="185"/>
      <c r="I70" s="185"/>
      <c r="J70" s="186"/>
      <c r="K70" s="256" t="s">
        <v>3</v>
      </c>
      <c r="L70" s="257"/>
      <c r="M70" s="257"/>
      <c r="N70" s="257"/>
      <c r="O70" s="257"/>
      <c r="P70" s="258"/>
      <c r="Q70" s="249"/>
      <c r="R70" s="250"/>
      <c r="S70" s="41"/>
    </row>
    <row r="71" spans="1:21" ht="21.95" customHeight="1" thickBot="1">
      <c r="A71" s="70"/>
      <c r="B71" s="279"/>
      <c r="C71" s="119" t="s">
        <v>2</v>
      </c>
      <c r="D71" s="120" t="s">
        <v>4</v>
      </c>
      <c r="E71" s="259">
        <v>45134</v>
      </c>
      <c r="F71" s="260"/>
      <c r="G71" s="261"/>
      <c r="H71" s="262" t="s">
        <v>74</v>
      </c>
      <c r="I71" s="263"/>
      <c r="J71" s="264"/>
      <c r="K71" s="265">
        <v>45229</v>
      </c>
      <c r="L71" s="266"/>
      <c r="M71" s="267"/>
      <c r="N71" s="268" t="s">
        <v>74</v>
      </c>
      <c r="O71" s="269"/>
      <c r="P71" s="270"/>
      <c r="Q71" s="249"/>
      <c r="R71" s="250"/>
      <c r="S71" s="41"/>
    </row>
    <row r="72" spans="1:21" ht="23.85" customHeight="1" thickBot="1">
      <c r="A72" s="70"/>
      <c r="B72" s="159" t="s">
        <v>75</v>
      </c>
      <c r="C72" s="160"/>
      <c r="D72" s="161"/>
      <c r="E72" s="271">
        <v>5500</v>
      </c>
      <c r="F72" s="272"/>
      <c r="G72" s="272"/>
      <c r="H72" s="272"/>
      <c r="I72" s="272"/>
      <c r="J72" s="273"/>
      <c r="K72" s="274">
        <v>5500</v>
      </c>
      <c r="L72" s="275"/>
      <c r="M72" s="275"/>
      <c r="N72" s="275"/>
      <c r="O72" s="275"/>
      <c r="P72" s="276"/>
      <c r="Q72" s="221">
        <f>SUM(E72:P72)</f>
        <v>11000</v>
      </c>
      <c r="R72" s="222"/>
      <c r="S72" s="41"/>
    </row>
    <row r="73" spans="1:21" ht="9.9499999999999993" customHeight="1" thickBot="1">
      <c r="A73" s="70"/>
      <c r="B73" s="121"/>
      <c r="C73" s="121"/>
      <c r="D73" s="121"/>
      <c r="E73" s="122"/>
      <c r="F73" s="122"/>
      <c r="G73" s="122"/>
      <c r="H73" s="122"/>
      <c r="I73" s="122"/>
      <c r="J73" s="122"/>
      <c r="K73" s="122"/>
      <c r="L73" s="122"/>
      <c r="M73" s="122"/>
      <c r="N73" s="402"/>
      <c r="O73" s="402"/>
      <c r="P73" s="402"/>
      <c r="Q73" s="255"/>
      <c r="R73" s="255"/>
      <c r="S73" s="41"/>
    </row>
    <row r="74" spans="1:21" ht="21.95" customHeight="1">
      <c r="A74" s="70"/>
      <c r="B74" s="277" t="s">
        <v>13</v>
      </c>
      <c r="C74" s="280" t="s">
        <v>6</v>
      </c>
      <c r="D74" s="281"/>
      <c r="E74" s="252" t="s">
        <v>23</v>
      </c>
      <c r="F74" s="253"/>
      <c r="G74" s="253"/>
      <c r="H74" s="253"/>
      <c r="I74" s="253"/>
      <c r="J74" s="254"/>
      <c r="K74" s="252" t="s">
        <v>121</v>
      </c>
      <c r="L74" s="253"/>
      <c r="M74" s="253"/>
      <c r="N74" s="253"/>
      <c r="O74" s="253"/>
      <c r="P74" s="254"/>
      <c r="Q74" s="247" t="s">
        <v>0</v>
      </c>
      <c r="R74" s="248"/>
      <c r="S74" s="41"/>
    </row>
    <row r="75" spans="1:21" ht="21.95" customHeight="1">
      <c r="A75" s="70"/>
      <c r="B75" s="278"/>
      <c r="C75" s="251" t="s">
        <v>14</v>
      </c>
      <c r="D75" s="186"/>
      <c r="E75" s="184" t="s">
        <v>3</v>
      </c>
      <c r="F75" s="185"/>
      <c r="G75" s="185"/>
      <c r="H75" s="185"/>
      <c r="I75" s="185"/>
      <c r="J75" s="186"/>
      <c r="K75" s="184" t="s">
        <v>94</v>
      </c>
      <c r="L75" s="185"/>
      <c r="M75" s="185"/>
      <c r="N75" s="185"/>
      <c r="O75" s="185"/>
      <c r="P75" s="186"/>
      <c r="Q75" s="249"/>
      <c r="R75" s="250"/>
      <c r="S75" s="41"/>
    </row>
    <row r="76" spans="1:21" ht="21.95" customHeight="1" thickBot="1">
      <c r="A76" s="70"/>
      <c r="B76" s="279"/>
      <c r="C76" s="119" t="s">
        <v>2</v>
      </c>
      <c r="D76" s="120" t="s">
        <v>4</v>
      </c>
      <c r="E76" s="367" t="s">
        <v>127</v>
      </c>
      <c r="F76" s="368"/>
      <c r="G76" s="369"/>
      <c r="H76" s="262" t="s">
        <v>74</v>
      </c>
      <c r="I76" s="263"/>
      <c r="J76" s="264"/>
      <c r="K76" s="367" t="s">
        <v>89</v>
      </c>
      <c r="L76" s="368"/>
      <c r="M76" s="369"/>
      <c r="N76" s="262" t="s">
        <v>27</v>
      </c>
      <c r="O76" s="263"/>
      <c r="P76" s="264"/>
      <c r="Q76" s="249"/>
      <c r="R76" s="250"/>
      <c r="S76" s="41"/>
    </row>
    <row r="77" spans="1:21" ht="23.85" customHeight="1" thickBot="1">
      <c r="A77" s="70"/>
      <c r="B77" s="159"/>
      <c r="C77" s="160"/>
      <c r="D77" s="161"/>
      <c r="E77" s="274"/>
      <c r="F77" s="275"/>
      <c r="G77" s="275"/>
      <c r="H77" s="275"/>
      <c r="I77" s="275"/>
      <c r="J77" s="343"/>
      <c r="K77" s="362"/>
      <c r="L77" s="363"/>
      <c r="M77" s="363"/>
      <c r="N77" s="363"/>
      <c r="O77" s="363"/>
      <c r="P77" s="364"/>
      <c r="Q77" s="221">
        <v>0</v>
      </c>
      <c r="R77" s="222"/>
      <c r="S77" s="41"/>
    </row>
    <row r="78" spans="1:21" ht="9.9499999999999993" customHeight="1" thickBot="1">
      <c r="A78" s="70"/>
      <c r="B78" s="121"/>
      <c r="C78" s="121"/>
      <c r="D78" s="121"/>
      <c r="E78" s="122"/>
      <c r="F78" s="122"/>
      <c r="G78" s="122"/>
      <c r="H78" s="122"/>
      <c r="I78" s="122"/>
      <c r="J78" s="122"/>
      <c r="K78" s="122"/>
      <c r="L78" s="122"/>
      <c r="M78" s="122"/>
      <c r="N78" s="373"/>
      <c r="O78" s="373"/>
      <c r="P78" s="373"/>
      <c r="Q78" s="344"/>
      <c r="R78" s="344"/>
      <c r="S78" s="41"/>
    </row>
    <row r="79" spans="1:21" ht="21.95" customHeight="1">
      <c r="A79" s="70"/>
      <c r="B79" s="277" t="s">
        <v>13</v>
      </c>
      <c r="C79" s="280" t="s">
        <v>6</v>
      </c>
      <c r="D79" s="281"/>
      <c r="E79" s="252" t="s">
        <v>23</v>
      </c>
      <c r="F79" s="253"/>
      <c r="G79" s="253"/>
      <c r="H79" s="253"/>
      <c r="I79" s="253"/>
      <c r="J79" s="254"/>
      <c r="K79" s="252" t="s">
        <v>121</v>
      </c>
      <c r="L79" s="253"/>
      <c r="M79" s="253"/>
      <c r="N79" s="253"/>
      <c r="O79" s="253"/>
      <c r="P79" s="254"/>
      <c r="Q79" s="247" t="s">
        <v>0</v>
      </c>
      <c r="R79" s="248"/>
      <c r="S79" s="41"/>
    </row>
    <row r="80" spans="1:21" ht="21.95" customHeight="1">
      <c r="A80" s="70"/>
      <c r="B80" s="278"/>
      <c r="C80" s="251" t="s">
        <v>14</v>
      </c>
      <c r="D80" s="186"/>
      <c r="E80" s="184" t="s">
        <v>3</v>
      </c>
      <c r="F80" s="185"/>
      <c r="G80" s="185"/>
      <c r="H80" s="185"/>
      <c r="I80" s="185"/>
      <c r="J80" s="186"/>
      <c r="K80" s="184" t="s">
        <v>94</v>
      </c>
      <c r="L80" s="185"/>
      <c r="M80" s="185"/>
      <c r="N80" s="185"/>
      <c r="O80" s="185"/>
      <c r="P80" s="186"/>
      <c r="Q80" s="249"/>
      <c r="R80" s="250"/>
      <c r="S80" s="41"/>
    </row>
    <row r="81" spans="1:19" ht="21.95" customHeight="1" thickBot="1">
      <c r="A81" s="70"/>
      <c r="B81" s="279"/>
      <c r="C81" s="119" t="s">
        <v>2</v>
      </c>
      <c r="D81" s="120" t="s">
        <v>4</v>
      </c>
      <c r="E81" s="367" t="s">
        <v>127</v>
      </c>
      <c r="F81" s="368"/>
      <c r="G81" s="369"/>
      <c r="H81" s="262" t="s">
        <v>74</v>
      </c>
      <c r="I81" s="263"/>
      <c r="J81" s="264"/>
      <c r="K81" s="367" t="s">
        <v>89</v>
      </c>
      <c r="L81" s="368"/>
      <c r="M81" s="369"/>
      <c r="N81" s="262" t="s">
        <v>27</v>
      </c>
      <c r="O81" s="263"/>
      <c r="P81" s="264"/>
      <c r="Q81" s="249"/>
      <c r="R81" s="250"/>
      <c r="S81" s="41"/>
    </row>
    <row r="82" spans="1:19" ht="23.85" customHeight="1" thickBot="1">
      <c r="A82" s="70"/>
      <c r="B82" s="159"/>
      <c r="C82" s="160"/>
      <c r="D82" s="161"/>
      <c r="E82" s="274"/>
      <c r="F82" s="275"/>
      <c r="G82" s="275"/>
      <c r="H82" s="275"/>
      <c r="I82" s="275"/>
      <c r="J82" s="343"/>
      <c r="K82" s="362"/>
      <c r="L82" s="363"/>
      <c r="M82" s="363"/>
      <c r="N82" s="363"/>
      <c r="O82" s="363"/>
      <c r="P82" s="364"/>
      <c r="Q82" s="221">
        <v>0</v>
      </c>
      <c r="R82" s="222"/>
      <c r="S82" s="41"/>
    </row>
    <row r="83" spans="1:19" ht="9.9499999999999993" customHeight="1" thickBot="1">
      <c r="A83" s="70"/>
      <c r="B83" s="121"/>
      <c r="C83" s="121"/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373"/>
      <c r="O83" s="373"/>
      <c r="P83" s="373"/>
      <c r="Q83" s="344"/>
      <c r="R83" s="344"/>
      <c r="S83" s="41"/>
    </row>
    <row r="84" spans="1:19" ht="21.95" customHeight="1">
      <c r="A84" s="70"/>
      <c r="B84" s="277" t="s">
        <v>13</v>
      </c>
      <c r="C84" s="280" t="s">
        <v>6</v>
      </c>
      <c r="D84" s="281"/>
      <c r="E84" s="252" t="s">
        <v>23</v>
      </c>
      <c r="F84" s="253"/>
      <c r="G84" s="253"/>
      <c r="H84" s="253"/>
      <c r="I84" s="253"/>
      <c r="J84" s="254"/>
      <c r="K84" s="252" t="s">
        <v>121</v>
      </c>
      <c r="L84" s="253"/>
      <c r="M84" s="253"/>
      <c r="N84" s="253"/>
      <c r="O84" s="253"/>
      <c r="P84" s="254"/>
      <c r="Q84" s="247" t="s">
        <v>0</v>
      </c>
      <c r="R84" s="248"/>
      <c r="S84" s="41"/>
    </row>
    <row r="85" spans="1:19" ht="21.95" customHeight="1">
      <c r="A85" s="70"/>
      <c r="B85" s="278"/>
      <c r="C85" s="251" t="s">
        <v>14</v>
      </c>
      <c r="D85" s="186"/>
      <c r="E85" s="184" t="s">
        <v>3</v>
      </c>
      <c r="F85" s="185"/>
      <c r="G85" s="185"/>
      <c r="H85" s="185"/>
      <c r="I85" s="185"/>
      <c r="J85" s="186"/>
      <c r="K85" s="184" t="s">
        <v>94</v>
      </c>
      <c r="L85" s="185"/>
      <c r="M85" s="185"/>
      <c r="N85" s="185"/>
      <c r="O85" s="185"/>
      <c r="P85" s="186"/>
      <c r="Q85" s="249"/>
      <c r="R85" s="250"/>
      <c r="S85" s="41"/>
    </row>
    <row r="86" spans="1:19" ht="21.95" customHeight="1" thickBot="1">
      <c r="A86" s="70"/>
      <c r="B86" s="279"/>
      <c r="C86" s="119" t="s">
        <v>2</v>
      </c>
      <c r="D86" s="120" t="s">
        <v>4</v>
      </c>
      <c r="E86" s="367" t="s">
        <v>127</v>
      </c>
      <c r="F86" s="368"/>
      <c r="G86" s="369"/>
      <c r="H86" s="262" t="s">
        <v>129</v>
      </c>
      <c r="I86" s="263"/>
      <c r="J86" s="264"/>
      <c r="K86" s="367" t="s">
        <v>89</v>
      </c>
      <c r="L86" s="368"/>
      <c r="M86" s="369"/>
      <c r="N86" s="262" t="s">
        <v>27</v>
      </c>
      <c r="O86" s="263"/>
      <c r="P86" s="264"/>
      <c r="Q86" s="249"/>
      <c r="R86" s="250"/>
      <c r="S86" s="41"/>
    </row>
    <row r="87" spans="1:19" ht="23.85" customHeight="1" thickBot="1">
      <c r="A87" s="70"/>
      <c r="B87" s="159"/>
      <c r="C87" s="160"/>
      <c r="D87" s="161"/>
      <c r="E87" s="274"/>
      <c r="F87" s="275"/>
      <c r="G87" s="275"/>
      <c r="H87" s="275"/>
      <c r="I87" s="275"/>
      <c r="J87" s="343"/>
      <c r="K87" s="362"/>
      <c r="L87" s="363"/>
      <c r="M87" s="363"/>
      <c r="N87" s="363"/>
      <c r="O87" s="363"/>
      <c r="P87" s="364"/>
      <c r="Q87" s="221">
        <v>0</v>
      </c>
      <c r="R87" s="222"/>
      <c r="S87" s="41"/>
    </row>
    <row r="88" spans="1:19" ht="9.9499999999999993" customHeight="1" thickBot="1">
      <c r="A88" s="70"/>
      <c r="B88" s="121"/>
      <c r="C88" s="121"/>
      <c r="D88" s="121"/>
      <c r="E88" s="122"/>
      <c r="F88" s="122"/>
      <c r="G88" s="122"/>
      <c r="H88" s="122"/>
      <c r="I88" s="122"/>
      <c r="J88" s="122"/>
      <c r="K88" s="122"/>
      <c r="L88" s="122"/>
      <c r="M88" s="122"/>
      <c r="N88" s="373"/>
      <c r="O88" s="373"/>
      <c r="P88" s="373"/>
      <c r="Q88" s="344"/>
      <c r="R88" s="344"/>
      <c r="S88" s="41"/>
    </row>
    <row r="89" spans="1:19" ht="21.95" customHeight="1">
      <c r="A89" s="70"/>
      <c r="B89" s="277" t="s">
        <v>13</v>
      </c>
      <c r="C89" s="280" t="s">
        <v>6</v>
      </c>
      <c r="D89" s="281"/>
      <c r="E89" s="252" t="s">
        <v>23</v>
      </c>
      <c r="F89" s="253"/>
      <c r="G89" s="253"/>
      <c r="H89" s="253"/>
      <c r="I89" s="253"/>
      <c r="J89" s="254"/>
      <c r="K89" s="252" t="s">
        <v>121</v>
      </c>
      <c r="L89" s="253"/>
      <c r="M89" s="253"/>
      <c r="N89" s="253"/>
      <c r="O89" s="253"/>
      <c r="P89" s="254"/>
      <c r="Q89" s="247" t="s">
        <v>0</v>
      </c>
      <c r="R89" s="248"/>
      <c r="S89" s="41"/>
    </row>
    <row r="90" spans="1:19" ht="21.95" customHeight="1">
      <c r="A90" s="70"/>
      <c r="B90" s="278"/>
      <c r="C90" s="251" t="s">
        <v>14</v>
      </c>
      <c r="D90" s="186"/>
      <c r="E90" s="184" t="s">
        <v>3</v>
      </c>
      <c r="F90" s="185"/>
      <c r="G90" s="185"/>
      <c r="H90" s="185"/>
      <c r="I90" s="185"/>
      <c r="J90" s="186"/>
      <c r="K90" s="184" t="s">
        <v>94</v>
      </c>
      <c r="L90" s="185"/>
      <c r="M90" s="185"/>
      <c r="N90" s="185"/>
      <c r="O90" s="185"/>
      <c r="P90" s="186"/>
      <c r="Q90" s="249"/>
      <c r="R90" s="250"/>
      <c r="S90" s="41"/>
    </row>
    <row r="91" spans="1:19" ht="21.95" customHeight="1" thickBot="1">
      <c r="A91" s="70"/>
      <c r="B91" s="279"/>
      <c r="C91" s="119" t="s">
        <v>2</v>
      </c>
      <c r="D91" s="120" t="s">
        <v>4</v>
      </c>
      <c r="E91" s="367" t="s">
        <v>127</v>
      </c>
      <c r="F91" s="368"/>
      <c r="G91" s="369"/>
      <c r="H91" s="262" t="s">
        <v>74</v>
      </c>
      <c r="I91" s="263"/>
      <c r="J91" s="264"/>
      <c r="K91" s="367" t="s">
        <v>89</v>
      </c>
      <c r="L91" s="368"/>
      <c r="M91" s="369"/>
      <c r="N91" s="262" t="s">
        <v>27</v>
      </c>
      <c r="O91" s="263"/>
      <c r="P91" s="264"/>
      <c r="Q91" s="249"/>
      <c r="R91" s="250"/>
      <c r="S91" s="41"/>
    </row>
    <row r="92" spans="1:19" ht="23.85" customHeight="1" thickBot="1">
      <c r="A92" s="70"/>
      <c r="B92" s="159"/>
      <c r="C92" s="160"/>
      <c r="D92" s="161"/>
      <c r="E92" s="274"/>
      <c r="F92" s="275"/>
      <c r="G92" s="275"/>
      <c r="H92" s="275"/>
      <c r="I92" s="275"/>
      <c r="J92" s="343"/>
      <c r="K92" s="362"/>
      <c r="L92" s="363"/>
      <c r="M92" s="363"/>
      <c r="N92" s="363"/>
      <c r="O92" s="363"/>
      <c r="P92" s="364"/>
      <c r="Q92" s="221">
        <v>0</v>
      </c>
      <c r="R92" s="222"/>
      <c r="S92" s="41"/>
    </row>
    <row r="93" spans="1:19" ht="9.9499999999999993" customHeight="1" thickBot="1">
      <c r="A93" s="70"/>
      <c r="B93" s="121"/>
      <c r="C93" s="121"/>
      <c r="D93" s="121"/>
      <c r="E93" s="122"/>
      <c r="F93" s="122"/>
      <c r="G93" s="122"/>
      <c r="H93" s="122"/>
      <c r="I93" s="122"/>
      <c r="J93" s="122"/>
      <c r="K93" s="122"/>
      <c r="L93" s="122"/>
      <c r="M93" s="122"/>
      <c r="N93" s="373"/>
      <c r="O93" s="373"/>
      <c r="P93" s="373"/>
      <c r="Q93" s="344"/>
      <c r="R93" s="344"/>
      <c r="S93" s="41"/>
    </row>
    <row r="94" spans="1:19" ht="21.95" customHeight="1">
      <c r="A94" s="70"/>
      <c r="B94" s="277" t="s">
        <v>13</v>
      </c>
      <c r="C94" s="280" t="s">
        <v>6</v>
      </c>
      <c r="D94" s="281"/>
      <c r="E94" s="252" t="s">
        <v>23</v>
      </c>
      <c r="F94" s="253"/>
      <c r="G94" s="253"/>
      <c r="H94" s="253"/>
      <c r="I94" s="253"/>
      <c r="J94" s="254"/>
      <c r="K94" s="252" t="s">
        <v>121</v>
      </c>
      <c r="L94" s="253"/>
      <c r="M94" s="253"/>
      <c r="N94" s="253"/>
      <c r="O94" s="253"/>
      <c r="P94" s="254"/>
      <c r="Q94" s="247" t="s">
        <v>0</v>
      </c>
      <c r="R94" s="248"/>
      <c r="S94" s="41"/>
    </row>
    <row r="95" spans="1:19" ht="21.95" customHeight="1">
      <c r="A95" s="70"/>
      <c r="B95" s="278"/>
      <c r="C95" s="251" t="s">
        <v>14</v>
      </c>
      <c r="D95" s="186"/>
      <c r="E95" s="184" t="s">
        <v>3</v>
      </c>
      <c r="F95" s="185"/>
      <c r="G95" s="185"/>
      <c r="H95" s="185"/>
      <c r="I95" s="185"/>
      <c r="J95" s="186"/>
      <c r="K95" s="184" t="s">
        <v>94</v>
      </c>
      <c r="L95" s="185"/>
      <c r="M95" s="185"/>
      <c r="N95" s="185"/>
      <c r="O95" s="185"/>
      <c r="P95" s="186"/>
      <c r="Q95" s="249"/>
      <c r="R95" s="250"/>
      <c r="S95" s="41"/>
    </row>
    <row r="96" spans="1:19" ht="21.95" customHeight="1" thickBot="1">
      <c r="A96" s="70"/>
      <c r="B96" s="279"/>
      <c r="C96" s="119" t="s">
        <v>2</v>
      </c>
      <c r="D96" s="120" t="s">
        <v>4</v>
      </c>
      <c r="E96" s="367" t="s">
        <v>127</v>
      </c>
      <c r="F96" s="368"/>
      <c r="G96" s="369"/>
      <c r="H96" s="262" t="s">
        <v>74</v>
      </c>
      <c r="I96" s="263"/>
      <c r="J96" s="264"/>
      <c r="K96" s="367" t="s">
        <v>89</v>
      </c>
      <c r="L96" s="368"/>
      <c r="M96" s="369"/>
      <c r="N96" s="262" t="s">
        <v>27</v>
      </c>
      <c r="O96" s="263"/>
      <c r="P96" s="264"/>
      <c r="Q96" s="249"/>
      <c r="R96" s="250"/>
      <c r="S96" s="41"/>
    </row>
    <row r="97" spans="1:19" ht="23.85" customHeight="1" thickBot="1">
      <c r="A97" s="70"/>
      <c r="B97" s="159"/>
      <c r="C97" s="160"/>
      <c r="D97" s="161"/>
      <c r="E97" s="274"/>
      <c r="F97" s="275"/>
      <c r="G97" s="275"/>
      <c r="H97" s="275"/>
      <c r="I97" s="275"/>
      <c r="J97" s="343"/>
      <c r="K97" s="362"/>
      <c r="L97" s="363"/>
      <c r="M97" s="363"/>
      <c r="N97" s="363"/>
      <c r="O97" s="363"/>
      <c r="P97" s="364"/>
      <c r="Q97" s="221">
        <v>0</v>
      </c>
      <c r="R97" s="222"/>
      <c r="S97" s="41"/>
    </row>
    <row r="98" spans="1:19" ht="9.9499999999999993" customHeight="1" thickBot="1">
      <c r="A98" s="70"/>
      <c r="B98" s="71"/>
      <c r="C98" s="71"/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347"/>
      <c r="O98" s="347"/>
      <c r="P98" s="347"/>
      <c r="Q98" s="348"/>
      <c r="R98" s="348"/>
      <c r="S98" s="41"/>
    </row>
    <row r="99" spans="1:19" ht="28.5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209" t="s">
        <v>41</v>
      </c>
      <c r="M99" s="365"/>
      <c r="N99" s="365"/>
      <c r="O99" s="366"/>
      <c r="P99" s="212">
        <f>SUM(Q72:R97)</f>
        <v>11000</v>
      </c>
      <c r="Q99" s="212"/>
      <c r="R99" s="213"/>
      <c r="S99" s="41"/>
    </row>
    <row r="100" spans="1:19" ht="29.25" thickBot="1">
      <c r="A100" s="370" t="s">
        <v>22</v>
      </c>
      <c r="B100" s="371"/>
      <c r="C100" s="372"/>
      <c r="D100" s="34" t="s">
        <v>92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1:19" ht="10.5" customHeight="1" thickBot="1">
      <c r="A101" s="35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16"/>
      <c r="R101" s="22"/>
      <c r="S101" s="22"/>
    </row>
    <row r="102" spans="1:19" ht="21.95" customHeight="1">
      <c r="A102" s="70"/>
      <c r="B102" s="190" t="s">
        <v>13</v>
      </c>
      <c r="C102" s="182" t="s">
        <v>6</v>
      </c>
      <c r="D102" s="183"/>
      <c r="E102" s="206" t="s">
        <v>28</v>
      </c>
      <c r="F102" s="207"/>
      <c r="G102" s="207"/>
      <c r="H102" s="207"/>
      <c r="I102" s="207"/>
      <c r="J102" s="208"/>
      <c r="K102" s="527" t="s">
        <v>142</v>
      </c>
      <c r="L102" s="528"/>
      <c r="M102" s="528"/>
      <c r="N102" s="528"/>
      <c r="O102" s="528"/>
      <c r="P102" s="529"/>
      <c r="Q102" s="196" t="s">
        <v>0</v>
      </c>
      <c r="R102" s="197"/>
      <c r="S102" s="41"/>
    </row>
    <row r="103" spans="1:19" ht="21.95" customHeight="1">
      <c r="A103" s="70"/>
      <c r="B103" s="191"/>
      <c r="C103" s="217" t="s">
        <v>14</v>
      </c>
      <c r="D103" s="189"/>
      <c r="E103" s="187" t="s">
        <v>79</v>
      </c>
      <c r="F103" s="188"/>
      <c r="G103" s="188"/>
      <c r="H103" s="188"/>
      <c r="I103" s="188"/>
      <c r="J103" s="189"/>
      <c r="K103" s="223" t="s">
        <v>3</v>
      </c>
      <c r="L103" s="224"/>
      <c r="M103" s="224"/>
      <c r="N103" s="224"/>
      <c r="O103" s="224"/>
      <c r="P103" s="225"/>
      <c r="Q103" s="198"/>
      <c r="R103" s="199"/>
      <c r="S103" s="41"/>
    </row>
    <row r="104" spans="1:19" ht="21.95" customHeight="1" thickBot="1">
      <c r="A104" s="70"/>
      <c r="B104" s="192"/>
      <c r="C104" s="104" t="s">
        <v>2</v>
      </c>
      <c r="D104" s="105" t="s">
        <v>4</v>
      </c>
      <c r="E104" s="165">
        <v>45287</v>
      </c>
      <c r="F104" s="166"/>
      <c r="G104" s="167"/>
      <c r="H104" s="162" t="s">
        <v>66</v>
      </c>
      <c r="I104" s="163"/>
      <c r="J104" s="164"/>
      <c r="K104" s="226">
        <v>45198</v>
      </c>
      <c r="L104" s="227"/>
      <c r="M104" s="228"/>
      <c r="N104" s="268" t="s">
        <v>74</v>
      </c>
      <c r="O104" s="269"/>
      <c r="P104" s="270"/>
      <c r="Q104" s="198"/>
      <c r="R104" s="199"/>
      <c r="S104" s="41"/>
    </row>
    <row r="105" spans="1:19" ht="23.85" customHeight="1" thickBot="1">
      <c r="A105" s="70"/>
      <c r="B105" s="159" t="s">
        <v>76</v>
      </c>
      <c r="C105" s="160"/>
      <c r="D105" s="161"/>
      <c r="E105" s="200">
        <v>300</v>
      </c>
      <c r="F105" s="201"/>
      <c r="G105" s="201"/>
      <c r="H105" s="201"/>
      <c r="I105" s="201"/>
      <c r="J105" s="202"/>
      <c r="K105" s="200">
        <v>5500</v>
      </c>
      <c r="L105" s="201"/>
      <c r="M105" s="201"/>
      <c r="N105" s="201"/>
      <c r="O105" s="201"/>
      <c r="P105" s="229"/>
      <c r="Q105" s="193">
        <f>SUM(E105:P105)</f>
        <v>5800</v>
      </c>
      <c r="R105" s="194"/>
      <c r="S105" s="41"/>
    </row>
    <row r="106" spans="1:19" ht="9.9499999999999993" customHeight="1" thickBot="1">
      <c r="A106" s="73"/>
      <c r="B106" s="214" t="s">
        <v>12</v>
      </c>
      <c r="C106" s="214"/>
      <c r="D106" s="214"/>
      <c r="E106" s="333"/>
      <c r="F106" s="333"/>
      <c r="G106" s="333"/>
      <c r="H106" s="333"/>
      <c r="I106" s="333"/>
      <c r="J106" s="333"/>
      <c r="K106" s="110"/>
      <c r="L106" s="110"/>
      <c r="M106" s="110"/>
      <c r="N106" s="333"/>
      <c r="O106" s="333"/>
      <c r="P106" s="333"/>
      <c r="Q106" s="215"/>
      <c r="R106" s="216"/>
      <c r="S106" s="74"/>
    </row>
    <row r="107" spans="1:19" ht="21.95" customHeight="1">
      <c r="A107" s="70"/>
      <c r="B107" s="190" t="s">
        <v>13</v>
      </c>
      <c r="C107" s="182" t="s">
        <v>6</v>
      </c>
      <c r="D107" s="183"/>
      <c r="E107" s="206" t="s">
        <v>28</v>
      </c>
      <c r="F107" s="207"/>
      <c r="G107" s="207"/>
      <c r="H107" s="207"/>
      <c r="I107" s="207"/>
      <c r="J107" s="208"/>
      <c r="K107" s="206" t="s">
        <v>121</v>
      </c>
      <c r="L107" s="207"/>
      <c r="M107" s="207"/>
      <c r="N107" s="207"/>
      <c r="O107" s="207"/>
      <c r="P107" s="208"/>
      <c r="Q107" s="196" t="s">
        <v>0</v>
      </c>
      <c r="R107" s="197"/>
      <c r="S107" s="41"/>
    </row>
    <row r="108" spans="1:19" ht="21.95" customHeight="1">
      <c r="A108" s="70"/>
      <c r="B108" s="191"/>
      <c r="C108" s="217" t="s">
        <v>14</v>
      </c>
      <c r="D108" s="189"/>
      <c r="E108" s="187" t="s">
        <v>79</v>
      </c>
      <c r="F108" s="188"/>
      <c r="G108" s="188"/>
      <c r="H108" s="188"/>
      <c r="I108" s="188"/>
      <c r="J108" s="189"/>
      <c r="K108" s="187" t="s">
        <v>94</v>
      </c>
      <c r="L108" s="188"/>
      <c r="M108" s="188"/>
      <c r="N108" s="188"/>
      <c r="O108" s="188"/>
      <c r="P108" s="189"/>
      <c r="Q108" s="198"/>
      <c r="R108" s="199"/>
      <c r="S108" s="41"/>
    </row>
    <row r="109" spans="1:19" ht="21.95" customHeight="1" thickBot="1">
      <c r="A109" s="70"/>
      <c r="B109" s="192"/>
      <c r="C109" s="104" t="s">
        <v>2</v>
      </c>
      <c r="D109" s="105" t="s">
        <v>4</v>
      </c>
      <c r="E109" s="165">
        <v>45287</v>
      </c>
      <c r="F109" s="166"/>
      <c r="G109" s="167"/>
      <c r="H109" s="162" t="s">
        <v>66</v>
      </c>
      <c r="I109" s="163"/>
      <c r="J109" s="164"/>
      <c r="K109" s="165" t="s">
        <v>89</v>
      </c>
      <c r="L109" s="166"/>
      <c r="M109" s="167"/>
      <c r="N109" s="162" t="s">
        <v>27</v>
      </c>
      <c r="O109" s="163"/>
      <c r="P109" s="164"/>
      <c r="Q109" s="198"/>
      <c r="R109" s="199"/>
      <c r="S109" s="41"/>
    </row>
    <row r="110" spans="1:19" ht="23.85" customHeight="1" thickBot="1">
      <c r="A110" s="70"/>
      <c r="B110" s="159"/>
      <c r="C110" s="160"/>
      <c r="D110" s="161"/>
      <c r="E110" s="200"/>
      <c r="F110" s="201"/>
      <c r="G110" s="201"/>
      <c r="H110" s="201"/>
      <c r="I110" s="201"/>
      <c r="J110" s="202"/>
      <c r="K110" s="203"/>
      <c r="L110" s="204"/>
      <c r="M110" s="204"/>
      <c r="N110" s="204"/>
      <c r="O110" s="204"/>
      <c r="P110" s="205"/>
      <c r="Q110" s="193">
        <v>0</v>
      </c>
      <c r="R110" s="194"/>
      <c r="S110" s="41"/>
    </row>
    <row r="111" spans="1:19" ht="9.9499999999999993" customHeight="1" thickBot="1">
      <c r="A111" s="73"/>
      <c r="B111" s="220" t="s">
        <v>12</v>
      </c>
      <c r="C111" s="220"/>
      <c r="D111" s="220"/>
      <c r="E111" s="195"/>
      <c r="F111" s="195"/>
      <c r="G111" s="195"/>
      <c r="H111" s="195"/>
      <c r="I111" s="195"/>
      <c r="J111" s="195"/>
      <c r="K111" s="109"/>
      <c r="L111" s="109"/>
      <c r="M111" s="109"/>
      <c r="N111" s="195"/>
      <c r="O111" s="195"/>
      <c r="P111" s="195"/>
      <c r="Q111" s="218"/>
      <c r="R111" s="219"/>
      <c r="S111" s="74"/>
    </row>
    <row r="112" spans="1:19" ht="21.95" customHeight="1">
      <c r="A112" s="70"/>
      <c r="B112" s="190" t="s">
        <v>13</v>
      </c>
      <c r="C112" s="182" t="s">
        <v>6</v>
      </c>
      <c r="D112" s="183"/>
      <c r="E112" s="206" t="s">
        <v>28</v>
      </c>
      <c r="F112" s="207"/>
      <c r="G112" s="207"/>
      <c r="H112" s="207"/>
      <c r="I112" s="207"/>
      <c r="J112" s="208"/>
      <c r="K112" s="206" t="s">
        <v>121</v>
      </c>
      <c r="L112" s="207"/>
      <c r="M112" s="207"/>
      <c r="N112" s="207"/>
      <c r="O112" s="207"/>
      <c r="P112" s="208"/>
      <c r="Q112" s="196" t="s">
        <v>0</v>
      </c>
      <c r="R112" s="197"/>
      <c r="S112" s="41"/>
    </row>
    <row r="113" spans="1:19" ht="21.95" customHeight="1">
      <c r="A113" s="70"/>
      <c r="B113" s="191"/>
      <c r="C113" s="217" t="s">
        <v>14</v>
      </c>
      <c r="D113" s="189"/>
      <c r="E113" s="187" t="s">
        <v>79</v>
      </c>
      <c r="F113" s="188"/>
      <c r="G113" s="188"/>
      <c r="H113" s="188"/>
      <c r="I113" s="188"/>
      <c r="J113" s="189"/>
      <c r="K113" s="187" t="s">
        <v>94</v>
      </c>
      <c r="L113" s="188"/>
      <c r="M113" s="188"/>
      <c r="N113" s="188"/>
      <c r="O113" s="188"/>
      <c r="P113" s="189"/>
      <c r="Q113" s="198"/>
      <c r="R113" s="199"/>
      <c r="S113" s="41"/>
    </row>
    <row r="114" spans="1:19" ht="21.95" customHeight="1" thickBot="1">
      <c r="A114" s="70"/>
      <c r="B114" s="192"/>
      <c r="C114" s="104" t="s">
        <v>2</v>
      </c>
      <c r="D114" s="105" t="s">
        <v>4</v>
      </c>
      <c r="E114" s="165">
        <v>45287</v>
      </c>
      <c r="F114" s="166"/>
      <c r="G114" s="167"/>
      <c r="H114" s="162" t="s">
        <v>66</v>
      </c>
      <c r="I114" s="163"/>
      <c r="J114" s="164"/>
      <c r="K114" s="165" t="s">
        <v>89</v>
      </c>
      <c r="L114" s="166"/>
      <c r="M114" s="167"/>
      <c r="N114" s="162" t="s">
        <v>27</v>
      </c>
      <c r="O114" s="163"/>
      <c r="P114" s="164"/>
      <c r="Q114" s="198"/>
      <c r="R114" s="199"/>
      <c r="S114" s="41"/>
    </row>
    <row r="115" spans="1:19" ht="23.85" customHeight="1" thickBot="1">
      <c r="A115" s="70"/>
      <c r="B115" s="159"/>
      <c r="C115" s="160"/>
      <c r="D115" s="161"/>
      <c r="E115" s="200"/>
      <c r="F115" s="201"/>
      <c r="G115" s="201"/>
      <c r="H115" s="201"/>
      <c r="I115" s="201"/>
      <c r="J115" s="202"/>
      <c r="K115" s="203"/>
      <c r="L115" s="204"/>
      <c r="M115" s="204"/>
      <c r="N115" s="204"/>
      <c r="O115" s="204"/>
      <c r="P115" s="205"/>
      <c r="Q115" s="193">
        <v>0</v>
      </c>
      <c r="R115" s="194"/>
      <c r="S115" s="41"/>
    </row>
    <row r="116" spans="1:19" ht="9.9499999999999993" customHeight="1" thickBot="1">
      <c r="A116" s="73"/>
      <c r="B116" s="220" t="s">
        <v>12</v>
      </c>
      <c r="C116" s="220"/>
      <c r="D116" s="220"/>
      <c r="E116" s="195"/>
      <c r="F116" s="195"/>
      <c r="G116" s="195"/>
      <c r="H116" s="195"/>
      <c r="I116" s="195"/>
      <c r="J116" s="195"/>
      <c r="K116" s="109"/>
      <c r="L116" s="109"/>
      <c r="M116" s="109"/>
      <c r="N116" s="195"/>
      <c r="O116" s="195"/>
      <c r="P116" s="195"/>
      <c r="Q116" s="218"/>
      <c r="R116" s="219"/>
      <c r="S116" s="74"/>
    </row>
    <row r="117" spans="1:19" ht="21.95" customHeight="1">
      <c r="A117" s="70"/>
      <c r="B117" s="190" t="s">
        <v>13</v>
      </c>
      <c r="C117" s="182" t="s">
        <v>6</v>
      </c>
      <c r="D117" s="183"/>
      <c r="E117" s="206" t="s">
        <v>28</v>
      </c>
      <c r="F117" s="207"/>
      <c r="G117" s="207"/>
      <c r="H117" s="207"/>
      <c r="I117" s="207"/>
      <c r="J117" s="208"/>
      <c r="K117" s="206" t="s">
        <v>121</v>
      </c>
      <c r="L117" s="207"/>
      <c r="M117" s="207"/>
      <c r="N117" s="207"/>
      <c r="O117" s="207"/>
      <c r="P117" s="208"/>
      <c r="Q117" s="196" t="s">
        <v>0</v>
      </c>
      <c r="R117" s="197"/>
      <c r="S117" s="41"/>
    </row>
    <row r="118" spans="1:19" ht="21.95" customHeight="1">
      <c r="A118" s="70"/>
      <c r="B118" s="191"/>
      <c r="C118" s="217" t="s">
        <v>14</v>
      </c>
      <c r="D118" s="189"/>
      <c r="E118" s="187" t="s">
        <v>79</v>
      </c>
      <c r="F118" s="188"/>
      <c r="G118" s="188"/>
      <c r="H118" s="188"/>
      <c r="I118" s="188"/>
      <c r="J118" s="189"/>
      <c r="K118" s="187" t="s">
        <v>94</v>
      </c>
      <c r="L118" s="188"/>
      <c r="M118" s="188"/>
      <c r="N118" s="188"/>
      <c r="O118" s="188"/>
      <c r="P118" s="189"/>
      <c r="Q118" s="198"/>
      <c r="R118" s="199"/>
      <c r="S118" s="41"/>
    </row>
    <row r="119" spans="1:19" ht="21.95" customHeight="1" thickBot="1">
      <c r="A119" s="70"/>
      <c r="B119" s="192"/>
      <c r="C119" s="104" t="s">
        <v>2</v>
      </c>
      <c r="D119" s="105" t="s">
        <v>4</v>
      </c>
      <c r="E119" s="165">
        <v>45287</v>
      </c>
      <c r="F119" s="166"/>
      <c r="G119" s="167"/>
      <c r="H119" s="162" t="s">
        <v>66</v>
      </c>
      <c r="I119" s="163"/>
      <c r="J119" s="164"/>
      <c r="K119" s="165" t="s">
        <v>89</v>
      </c>
      <c r="L119" s="166"/>
      <c r="M119" s="167"/>
      <c r="N119" s="162" t="s">
        <v>27</v>
      </c>
      <c r="O119" s="163"/>
      <c r="P119" s="164"/>
      <c r="Q119" s="198"/>
      <c r="R119" s="199"/>
      <c r="S119" s="41"/>
    </row>
    <row r="120" spans="1:19" ht="23.85" customHeight="1" thickBot="1">
      <c r="A120" s="70"/>
      <c r="B120" s="159"/>
      <c r="C120" s="160"/>
      <c r="D120" s="161"/>
      <c r="E120" s="200"/>
      <c r="F120" s="201"/>
      <c r="G120" s="201"/>
      <c r="H120" s="201"/>
      <c r="I120" s="201"/>
      <c r="J120" s="202"/>
      <c r="K120" s="203"/>
      <c r="L120" s="204"/>
      <c r="M120" s="204"/>
      <c r="N120" s="204"/>
      <c r="O120" s="204"/>
      <c r="P120" s="205"/>
      <c r="Q120" s="193">
        <v>0</v>
      </c>
      <c r="R120" s="194"/>
      <c r="S120" s="41"/>
    </row>
    <row r="121" spans="1:19" ht="9.9499999999999993" customHeight="1" thickBot="1">
      <c r="A121" s="73"/>
      <c r="B121" s="220" t="s">
        <v>12</v>
      </c>
      <c r="C121" s="220"/>
      <c r="D121" s="220"/>
      <c r="E121" s="195"/>
      <c r="F121" s="195"/>
      <c r="G121" s="195"/>
      <c r="H121" s="195"/>
      <c r="I121" s="195"/>
      <c r="J121" s="195"/>
      <c r="K121" s="109"/>
      <c r="L121" s="109"/>
      <c r="M121" s="109"/>
      <c r="N121" s="195"/>
      <c r="O121" s="195"/>
      <c r="P121" s="195"/>
      <c r="Q121" s="218"/>
      <c r="R121" s="219"/>
      <c r="S121" s="74"/>
    </row>
    <row r="122" spans="1:19" ht="21.95" customHeight="1">
      <c r="A122" s="70"/>
      <c r="B122" s="190" t="s">
        <v>13</v>
      </c>
      <c r="C122" s="182" t="s">
        <v>6</v>
      </c>
      <c r="D122" s="183"/>
      <c r="E122" s="206" t="s">
        <v>28</v>
      </c>
      <c r="F122" s="207"/>
      <c r="G122" s="207"/>
      <c r="H122" s="207"/>
      <c r="I122" s="207"/>
      <c r="J122" s="208"/>
      <c r="K122" s="206" t="s">
        <v>121</v>
      </c>
      <c r="L122" s="207"/>
      <c r="M122" s="207"/>
      <c r="N122" s="207"/>
      <c r="O122" s="207"/>
      <c r="P122" s="208"/>
      <c r="Q122" s="196" t="s">
        <v>0</v>
      </c>
      <c r="R122" s="197"/>
      <c r="S122" s="41"/>
    </row>
    <row r="123" spans="1:19" ht="21.95" customHeight="1">
      <c r="A123" s="70"/>
      <c r="B123" s="345"/>
      <c r="C123" s="217" t="s">
        <v>14</v>
      </c>
      <c r="D123" s="189"/>
      <c r="E123" s="187" t="s">
        <v>79</v>
      </c>
      <c r="F123" s="188"/>
      <c r="G123" s="188"/>
      <c r="H123" s="188"/>
      <c r="I123" s="188"/>
      <c r="J123" s="189"/>
      <c r="K123" s="187" t="s">
        <v>94</v>
      </c>
      <c r="L123" s="188"/>
      <c r="M123" s="188"/>
      <c r="N123" s="188"/>
      <c r="O123" s="188"/>
      <c r="P123" s="189"/>
      <c r="Q123" s="198"/>
      <c r="R123" s="199"/>
      <c r="S123" s="41"/>
    </row>
    <row r="124" spans="1:19" ht="21.95" customHeight="1" thickBot="1">
      <c r="A124" s="70"/>
      <c r="B124" s="346"/>
      <c r="C124" s="104" t="s">
        <v>2</v>
      </c>
      <c r="D124" s="105" t="s">
        <v>4</v>
      </c>
      <c r="E124" s="165">
        <v>45287</v>
      </c>
      <c r="F124" s="166"/>
      <c r="G124" s="167"/>
      <c r="H124" s="162" t="s">
        <v>66</v>
      </c>
      <c r="I124" s="163"/>
      <c r="J124" s="164"/>
      <c r="K124" s="165" t="s">
        <v>89</v>
      </c>
      <c r="L124" s="166"/>
      <c r="M124" s="167"/>
      <c r="N124" s="162" t="s">
        <v>27</v>
      </c>
      <c r="O124" s="163"/>
      <c r="P124" s="164"/>
      <c r="Q124" s="198"/>
      <c r="R124" s="199"/>
      <c r="S124" s="41"/>
    </row>
    <row r="125" spans="1:19" ht="23.85" customHeight="1" thickBot="1">
      <c r="A125" s="70"/>
      <c r="B125" s="159"/>
      <c r="C125" s="160"/>
      <c r="D125" s="161"/>
      <c r="E125" s="200"/>
      <c r="F125" s="201"/>
      <c r="G125" s="201"/>
      <c r="H125" s="201"/>
      <c r="I125" s="201"/>
      <c r="J125" s="202"/>
      <c r="K125" s="203"/>
      <c r="L125" s="204"/>
      <c r="M125" s="204"/>
      <c r="N125" s="204"/>
      <c r="O125" s="204"/>
      <c r="P125" s="205"/>
      <c r="Q125" s="193">
        <v>0</v>
      </c>
      <c r="R125" s="194"/>
      <c r="S125" s="41"/>
    </row>
    <row r="126" spans="1:19" ht="9.9499999999999993" customHeight="1" thickBot="1">
      <c r="A126" s="73"/>
      <c r="B126" s="220" t="s">
        <v>12</v>
      </c>
      <c r="C126" s="220"/>
      <c r="D126" s="220"/>
      <c r="E126" s="195"/>
      <c r="F126" s="195"/>
      <c r="G126" s="195"/>
      <c r="H126" s="195"/>
      <c r="I126" s="195"/>
      <c r="J126" s="195"/>
      <c r="K126" s="109"/>
      <c r="L126" s="109"/>
      <c r="M126" s="109"/>
      <c r="N126" s="195"/>
      <c r="O126" s="195"/>
      <c r="P126" s="195"/>
      <c r="Q126" s="218"/>
      <c r="R126" s="219"/>
      <c r="S126" s="74"/>
    </row>
    <row r="127" spans="1:19" ht="21.95" customHeight="1">
      <c r="A127" s="70"/>
      <c r="B127" s="190" t="s">
        <v>13</v>
      </c>
      <c r="C127" s="182" t="s">
        <v>6</v>
      </c>
      <c r="D127" s="183"/>
      <c r="E127" s="206" t="s">
        <v>28</v>
      </c>
      <c r="F127" s="207"/>
      <c r="G127" s="207"/>
      <c r="H127" s="207"/>
      <c r="I127" s="207"/>
      <c r="J127" s="208"/>
      <c r="K127" s="206" t="s">
        <v>121</v>
      </c>
      <c r="L127" s="207"/>
      <c r="M127" s="207"/>
      <c r="N127" s="207"/>
      <c r="O127" s="207"/>
      <c r="P127" s="208"/>
      <c r="Q127" s="196" t="s">
        <v>0</v>
      </c>
      <c r="R127" s="197"/>
      <c r="S127" s="41"/>
    </row>
    <row r="128" spans="1:19" ht="21.95" customHeight="1">
      <c r="A128" s="70"/>
      <c r="B128" s="191"/>
      <c r="C128" s="217" t="s">
        <v>14</v>
      </c>
      <c r="D128" s="189"/>
      <c r="E128" s="187" t="s">
        <v>79</v>
      </c>
      <c r="F128" s="188"/>
      <c r="G128" s="188"/>
      <c r="H128" s="188"/>
      <c r="I128" s="188"/>
      <c r="J128" s="189"/>
      <c r="K128" s="187" t="s">
        <v>94</v>
      </c>
      <c r="L128" s="188"/>
      <c r="M128" s="188"/>
      <c r="N128" s="188"/>
      <c r="O128" s="188"/>
      <c r="P128" s="189"/>
      <c r="Q128" s="198"/>
      <c r="R128" s="199"/>
      <c r="S128" s="41"/>
    </row>
    <row r="129" spans="1:20" ht="21.95" customHeight="1" thickBot="1">
      <c r="A129" s="70"/>
      <c r="B129" s="192"/>
      <c r="C129" s="104" t="s">
        <v>2</v>
      </c>
      <c r="D129" s="105" t="s">
        <v>4</v>
      </c>
      <c r="E129" s="165">
        <v>45287</v>
      </c>
      <c r="F129" s="166"/>
      <c r="G129" s="167"/>
      <c r="H129" s="162" t="s">
        <v>66</v>
      </c>
      <c r="I129" s="163"/>
      <c r="J129" s="164"/>
      <c r="K129" s="165" t="s">
        <v>89</v>
      </c>
      <c r="L129" s="166"/>
      <c r="M129" s="167"/>
      <c r="N129" s="162" t="s">
        <v>27</v>
      </c>
      <c r="O129" s="163"/>
      <c r="P129" s="164"/>
      <c r="Q129" s="198"/>
      <c r="R129" s="199"/>
      <c r="S129" s="41"/>
    </row>
    <row r="130" spans="1:20" ht="23.85" customHeight="1" thickBot="1">
      <c r="A130" s="70"/>
      <c r="B130" s="159"/>
      <c r="C130" s="160"/>
      <c r="D130" s="161"/>
      <c r="E130" s="200"/>
      <c r="F130" s="201"/>
      <c r="G130" s="201"/>
      <c r="H130" s="201"/>
      <c r="I130" s="201"/>
      <c r="J130" s="202"/>
      <c r="K130" s="203"/>
      <c r="L130" s="204"/>
      <c r="M130" s="204"/>
      <c r="N130" s="204"/>
      <c r="O130" s="204"/>
      <c r="P130" s="205"/>
      <c r="Q130" s="193">
        <v>0</v>
      </c>
      <c r="R130" s="194"/>
      <c r="S130" s="41"/>
    </row>
    <row r="131" spans="1:20" ht="9.9499999999999993" customHeight="1" thickBot="1">
      <c r="A131" s="73"/>
      <c r="B131" s="220" t="s">
        <v>12</v>
      </c>
      <c r="C131" s="220"/>
      <c r="D131" s="220"/>
      <c r="E131" s="195"/>
      <c r="F131" s="195"/>
      <c r="G131" s="195"/>
      <c r="H131" s="195"/>
      <c r="I131" s="195"/>
      <c r="J131" s="195"/>
      <c r="K131" s="98"/>
      <c r="L131" s="98"/>
      <c r="M131" s="98"/>
      <c r="N131" s="195"/>
      <c r="O131" s="195"/>
      <c r="P131" s="195"/>
      <c r="Q131" s="218"/>
      <c r="R131" s="219"/>
      <c r="S131" s="74"/>
    </row>
    <row r="132" spans="1:20" ht="28.5" customHeight="1" thickBot="1">
      <c r="A132" s="70"/>
      <c r="B132" s="76"/>
      <c r="C132" s="77"/>
      <c r="D132" s="78"/>
      <c r="E132" s="78"/>
      <c r="F132" s="78"/>
      <c r="G132" s="78"/>
      <c r="H132" s="78"/>
      <c r="I132" s="78"/>
      <c r="J132" s="78"/>
      <c r="K132" s="78"/>
      <c r="L132" s="209" t="s">
        <v>37</v>
      </c>
      <c r="M132" s="210"/>
      <c r="N132" s="210"/>
      <c r="O132" s="211"/>
      <c r="P132" s="212">
        <f>SUM(Q105:R130)</f>
        <v>5800</v>
      </c>
      <c r="Q132" s="212"/>
      <c r="R132" s="213"/>
      <c r="S132" s="41"/>
    </row>
    <row r="133" spans="1:20" ht="24.75" customHeight="1">
      <c r="A133" s="70"/>
      <c r="B133" s="133" t="s">
        <v>100</v>
      </c>
      <c r="C133" s="77"/>
      <c r="D133" s="78"/>
      <c r="E133" s="78"/>
      <c r="F133" s="78"/>
      <c r="G133" s="78"/>
      <c r="H133" s="78"/>
      <c r="I133" s="78"/>
      <c r="J133" s="78"/>
      <c r="K133" s="78"/>
      <c r="L133" s="72"/>
      <c r="M133" s="72"/>
      <c r="N133" s="79"/>
      <c r="O133" s="79"/>
      <c r="P133" s="79"/>
      <c r="Q133" s="63"/>
      <c r="R133" s="63"/>
      <c r="S133" s="41"/>
    </row>
    <row r="134" spans="1:20" ht="24.95" customHeight="1">
      <c r="B134" s="77" t="s">
        <v>85</v>
      </c>
    </row>
    <row r="135" spans="1:20" ht="24.95" customHeight="1">
      <c r="B135" s="77" t="s">
        <v>136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1"/>
      <c r="P135" s="81"/>
      <c r="Q135" s="82"/>
      <c r="R135" s="95"/>
      <c r="S135" s="95"/>
      <c r="T135" s="95"/>
    </row>
    <row r="136" spans="1:20" ht="24.95" customHeight="1">
      <c r="B136" s="77" t="s">
        <v>137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95"/>
      <c r="S136" s="95"/>
      <c r="T136" s="95"/>
    </row>
    <row r="137" spans="1:20" ht="24.95" customHeight="1">
      <c r="B137" s="77" t="s">
        <v>138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95"/>
      <c r="S137" s="95"/>
      <c r="T137" s="95"/>
    </row>
    <row r="138" spans="1:20" ht="24.95" customHeight="1">
      <c r="B138" s="129" t="s">
        <v>86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95"/>
      <c r="S138" s="95"/>
      <c r="T138" s="95"/>
    </row>
    <row r="139" spans="1:20" ht="24.95" customHeight="1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95"/>
      <c r="S139" s="95"/>
      <c r="T139" s="95"/>
    </row>
  </sheetData>
  <sheetProtection formatCells="0" formatColumns="0" formatRows="0" insertColumns="0" insertRows="0" insertHyperlinks="0" deleteColumns="0" deleteRows="0" sort="0" autoFilter="0" pivotTables="0"/>
  <mergeCells count="568">
    <mergeCell ref="E115:J115"/>
    <mergeCell ref="K115:P115"/>
    <mergeCell ref="E117:J117"/>
    <mergeCell ref="K117:P117"/>
    <mergeCell ref="N91:P91"/>
    <mergeCell ref="E92:J92"/>
    <mergeCell ref="K92:P92"/>
    <mergeCell ref="E94:J94"/>
    <mergeCell ref="K94:P94"/>
    <mergeCell ref="E95:J95"/>
    <mergeCell ref="K95:P95"/>
    <mergeCell ref="N93:P93"/>
    <mergeCell ref="K109:M109"/>
    <mergeCell ref="E111:G111"/>
    <mergeCell ref="H111:J111"/>
    <mergeCell ref="N111:P111"/>
    <mergeCell ref="E91:G91"/>
    <mergeCell ref="H91:J91"/>
    <mergeCell ref="K91:M91"/>
    <mergeCell ref="E102:J102"/>
    <mergeCell ref="K102:P102"/>
    <mergeCell ref="E107:J107"/>
    <mergeCell ref="E110:J110"/>
    <mergeCell ref="K110:P110"/>
    <mergeCell ref="N83:P83"/>
    <mergeCell ref="N54:O54"/>
    <mergeCell ref="P54:Q54"/>
    <mergeCell ref="Q69:R71"/>
    <mergeCell ref="Q72:R72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N16:O16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58:S58"/>
    <mergeCell ref="B44:C44"/>
    <mergeCell ref="D44:E44"/>
    <mergeCell ref="F44:G44"/>
    <mergeCell ref="H44:I44"/>
    <mergeCell ref="J44:K44"/>
    <mergeCell ref="H38:I38"/>
    <mergeCell ref="J39:K39"/>
    <mergeCell ref="M38:N38"/>
    <mergeCell ref="M39:N39"/>
    <mergeCell ref="B35:B38"/>
    <mergeCell ref="H41:I41"/>
    <mergeCell ref="B40:C40"/>
    <mergeCell ref="B39:C39"/>
    <mergeCell ref="D39:E39"/>
    <mergeCell ref="F39:G39"/>
    <mergeCell ref="H39:I39"/>
    <mergeCell ref="G53:H53"/>
    <mergeCell ref="D50:F50"/>
    <mergeCell ref="G50:H50"/>
    <mergeCell ref="I50:J50"/>
    <mergeCell ref="K50:L50"/>
    <mergeCell ref="R48:S48"/>
    <mergeCell ref="D47:F47"/>
    <mergeCell ref="G47:H47"/>
    <mergeCell ref="I47:J47"/>
    <mergeCell ref="K47:L47"/>
    <mergeCell ref="N49:O49"/>
    <mergeCell ref="I48:J48"/>
    <mergeCell ref="K48:L48"/>
    <mergeCell ref="R53:S53"/>
    <mergeCell ref="D53:F53"/>
    <mergeCell ref="B45:C45"/>
    <mergeCell ref="D45:E45"/>
    <mergeCell ref="F45:G45"/>
    <mergeCell ref="H45:I45"/>
    <mergeCell ref="J45:K45"/>
    <mergeCell ref="D51:F51"/>
    <mergeCell ref="G51:H51"/>
    <mergeCell ref="N53:O53"/>
    <mergeCell ref="P53:Q53"/>
    <mergeCell ref="N48:O48"/>
    <mergeCell ref="P48:Q48"/>
    <mergeCell ref="B43:C43"/>
    <mergeCell ref="D43:E43"/>
    <mergeCell ref="F43:G43"/>
    <mergeCell ref="H43:I43"/>
    <mergeCell ref="B42:C42"/>
    <mergeCell ref="D42:E42"/>
    <mergeCell ref="F42:G42"/>
    <mergeCell ref="H42:I42"/>
    <mergeCell ref="J42:K42"/>
    <mergeCell ref="J43:K43"/>
    <mergeCell ref="N81:P81"/>
    <mergeCell ref="B82:D82"/>
    <mergeCell ref="E82:J82"/>
    <mergeCell ref="K82:P82"/>
    <mergeCell ref="I66:J66"/>
    <mergeCell ref="K66:M66"/>
    <mergeCell ref="E76:G76"/>
    <mergeCell ref="H76:J76"/>
    <mergeCell ref="K76:M76"/>
    <mergeCell ref="N76:P76"/>
    <mergeCell ref="E77:J77"/>
    <mergeCell ref="K77:P77"/>
    <mergeCell ref="E79:J79"/>
    <mergeCell ref="K79:P79"/>
    <mergeCell ref="E80:J80"/>
    <mergeCell ref="K80:P80"/>
    <mergeCell ref="A67:C67"/>
    <mergeCell ref="E69:J69"/>
    <mergeCell ref="K69:P69"/>
    <mergeCell ref="H81:J81"/>
    <mergeCell ref="K81:M81"/>
    <mergeCell ref="B74:B76"/>
    <mergeCell ref="C74:D74"/>
    <mergeCell ref="N73:P73"/>
    <mergeCell ref="H86:J86"/>
    <mergeCell ref="K86:M86"/>
    <mergeCell ref="N86:P86"/>
    <mergeCell ref="Q87:R87"/>
    <mergeCell ref="B58:C59"/>
    <mergeCell ref="N60:O60"/>
    <mergeCell ref="P60:Q60"/>
    <mergeCell ref="R60:S60"/>
    <mergeCell ref="B60:J60"/>
    <mergeCell ref="N61:Q62"/>
    <mergeCell ref="R61:S62"/>
    <mergeCell ref="Q82:R82"/>
    <mergeCell ref="N78:P78"/>
    <mergeCell ref="Q78:R78"/>
    <mergeCell ref="B77:D77"/>
    <mergeCell ref="Q77:R77"/>
    <mergeCell ref="B79:B81"/>
    <mergeCell ref="C79:D79"/>
    <mergeCell ref="Q79:R81"/>
    <mergeCell ref="C80:D80"/>
    <mergeCell ref="E81:G81"/>
    <mergeCell ref="N66:O66"/>
    <mergeCell ref="P66:S66"/>
    <mergeCell ref="G59:H59"/>
    <mergeCell ref="Q83:R83"/>
    <mergeCell ref="B92:D92"/>
    <mergeCell ref="Q92:R92"/>
    <mergeCell ref="N88:P88"/>
    <mergeCell ref="Q88:R88"/>
    <mergeCell ref="B84:B86"/>
    <mergeCell ref="C84:D84"/>
    <mergeCell ref="Q84:R86"/>
    <mergeCell ref="C85:D85"/>
    <mergeCell ref="B89:B91"/>
    <mergeCell ref="C89:D89"/>
    <mergeCell ref="Q89:R91"/>
    <mergeCell ref="C90:D90"/>
    <mergeCell ref="B87:D87"/>
    <mergeCell ref="E87:J87"/>
    <mergeCell ref="K87:P87"/>
    <mergeCell ref="E89:J89"/>
    <mergeCell ref="K89:P89"/>
    <mergeCell ref="E90:J90"/>
    <mergeCell ref="K90:P90"/>
    <mergeCell ref="E84:J84"/>
    <mergeCell ref="K84:P84"/>
    <mergeCell ref="E85:J85"/>
    <mergeCell ref="E86:G86"/>
    <mergeCell ref="B94:B96"/>
    <mergeCell ref="C94:D94"/>
    <mergeCell ref="Q94:R96"/>
    <mergeCell ref="C95:D95"/>
    <mergeCell ref="Q102:R104"/>
    <mergeCell ref="N104:P104"/>
    <mergeCell ref="E96:G96"/>
    <mergeCell ref="H96:J96"/>
    <mergeCell ref="K96:M96"/>
    <mergeCell ref="N96:P96"/>
    <mergeCell ref="A100:C100"/>
    <mergeCell ref="B102:B104"/>
    <mergeCell ref="V4:W4"/>
    <mergeCell ref="R34:S34"/>
    <mergeCell ref="N106:P106"/>
    <mergeCell ref="T34:U34"/>
    <mergeCell ref="D34:E34"/>
    <mergeCell ref="D35:E35"/>
    <mergeCell ref="D36:E36"/>
    <mergeCell ref="F36:G36"/>
    <mergeCell ref="D37:E37"/>
    <mergeCell ref="F37:G37"/>
    <mergeCell ref="H37:I37"/>
    <mergeCell ref="P49:Q49"/>
    <mergeCell ref="R49:S49"/>
    <mergeCell ref="N52:O52"/>
    <mergeCell ref="P52:Q52"/>
    <mergeCell ref="R52:S52"/>
    <mergeCell ref="C103:D103"/>
    <mergeCell ref="K97:P97"/>
    <mergeCell ref="L99:O99"/>
    <mergeCell ref="P99:R99"/>
    <mergeCell ref="I56:J56"/>
    <mergeCell ref="K56:L56"/>
    <mergeCell ref="N57:O57"/>
    <mergeCell ref="C102:D102"/>
    <mergeCell ref="Q93:R93"/>
    <mergeCell ref="Q131:R131"/>
    <mergeCell ref="B131:D131"/>
    <mergeCell ref="C128:D128"/>
    <mergeCell ref="Q126:R126"/>
    <mergeCell ref="B126:D126"/>
    <mergeCell ref="Q121:R121"/>
    <mergeCell ref="B121:D121"/>
    <mergeCell ref="C123:D123"/>
    <mergeCell ref="Q116:R116"/>
    <mergeCell ref="B116:D116"/>
    <mergeCell ref="C118:D118"/>
    <mergeCell ref="Q120:R120"/>
    <mergeCell ref="E121:G121"/>
    <mergeCell ref="H121:J121"/>
    <mergeCell ref="N121:P121"/>
    <mergeCell ref="B122:B124"/>
    <mergeCell ref="C122:D122"/>
    <mergeCell ref="Q122:R124"/>
    <mergeCell ref="N124:P124"/>
    <mergeCell ref="E120:J120"/>
    <mergeCell ref="Q105:R105"/>
    <mergeCell ref="N98:P98"/>
    <mergeCell ref="Q98:R98"/>
    <mergeCell ref="K120:P120"/>
    <mergeCell ref="E122:J122"/>
    <mergeCell ref="K122:P122"/>
    <mergeCell ref="E123:J123"/>
    <mergeCell ref="B41:C41"/>
    <mergeCell ref="D41:E41"/>
    <mergeCell ref="F41:G41"/>
    <mergeCell ref="E106:G106"/>
    <mergeCell ref="H106:J106"/>
    <mergeCell ref="B50:C51"/>
    <mergeCell ref="I51:J51"/>
    <mergeCell ref="K51:L51"/>
    <mergeCell ref="D49:F49"/>
    <mergeCell ref="G49:H49"/>
    <mergeCell ref="I49:J49"/>
    <mergeCell ref="K49:L49"/>
    <mergeCell ref="B52:C53"/>
    <mergeCell ref="I53:J53"/>
    <mergeCell ref="K53:L53"/>
    <mergeCell ref="D52:F52"/>
    <mergeCell ref="G52:H52"/>
    <mergeCell ref="I52:J52"/>
    <mergeCell ref="K52:L52"/>
    <mergeCell ref="E97:J97"/>
    <mergeCell ref="P58:Q58"/>
    <mergeCell ref="D56:F56"/>
    <mergeCell ref="G56:H56"/>
    <mergeCell ref="B34:C34"/>
    <mergeCell ref="F34:G34"/>
    <mergeCell ref="H34:I34"/>
    <mergeCell ref="J34:K34"/>
    <mergeCell ref="L34:M34"/>
    <mergeCell ref="N34:O34"/>
    <mergeCell ref="M36:S36"/>
    <mergeCell ref="M37:S37"/>
    <mergeCell ref="P34:Q34"/>
    <mergeCell ref="F35:I35"/>
    <mergeCell ref="J35:K38"/>
    <mergeCell ref="H36:I36"/>
    <mergeCell ref="R38:S38"/>
    <mergeCell ref="D38:E38"/>
    <mergeCell ref="F38:G38"/>
    <mergeCell ref="M40:N40"/>
    <mergeCell ref="M41:N41"/>
    <mergeCell ref="M42:N42"/>
    <mergeCell ref="M43:N43"/>
    <mergeCell ref="M44:N44"/>
    <mergeCell ref="M45:N45"/>
    <mergeCell ref="C70:D70"/>
    <mergeCell ref="B69:B71"/>
    <mergeCell ref="C69:D69"/>
    <mergeCell ref="R57:S57"/>
    <mergeCell ref="D58:F58"/>
    <mergeCell ref="G58:H58"/>
    <mergeCell ref="I58:J58"/>
    <mergeCell ref="K58:L58"/>
    <mergeCell ref="R54:S54"/>
    <mergeCell ref="B54:C55"/>
    <mergeCell ref="B56:C57"/>
    <mergeCell ref="D55:F55"/>
    <mergeCell ref="G55:H55"/>
    <mergeCell ref="I55:J55"/>
    <mergeCell ref="K55:L55"/>
    <mergeCell ref="D54:F54"/>
    <mergeCell ref="G54:H54"/>
    <mergeCell ref="I54:J54"/>
    <mergeCell ref="K54:L54"/>
    <mergeCell ref="D57:F57"/>
    <mergeCell ref="G57:H57"/>
    <mergeCell ref="I57:J57"/>
    <mergeCell ref="K57:L57"/>
    <mergeCell ref="N58:O58"/>
    <mergeCell ref="K60:L60"/>
    <mergeCell ref="N59:O59"/>
    <mergeCell ref="P59:Q59"/>
    <mergeCell ref="I59:J59"/>
    <mergeCell ref="K59:L59"/>
    <mergeCell ref="P57:Q57"/>
    <mergeCell ref="R59:S59"/>
    <mergeCell ref="D59:F59"/>
    <mergeCell ref="Q74:R76"/>
    <mergeCell ref="C75:D75"/>
    <mergeCell ref="E74:J74"/>
    <mergeCell ref="K74:P74"/>
    <mergeCell ref="E75:J75"/>
    <mergeCell ref="K75:P75"/>
    <mergeCell ref="Q73:R73"/>
    <mergeCell ref="B72:D72"/>
    <mergeCell ref="E70:J70"/>
    <mergeCell ref="K70:P70"/>
    <mergeCell ref="E71:G71"/>
    <mergeCell ref="H71:J71"/>
    <mergeCell ref="K71:M71"/>
    <mergeCell ref="N71:P71"/>
    <mergeCell ref="E72:J72"/>
    <mergeCell ref="K72:P72"/>
    <mergeCell ref="Q110:R110"/>
    <mergeCell ref="B97:D97"/>
    <mergeCell ref="Q97:R97"/>
    <mergeCell ref="E103:J103"/>
    <mergeCell ref="K103:P103"/>
    <mergeCell ref="E104:G104"/>
    <mergeCell ref="H104:J104"/>
    <mergeCell ref="K104:M104"/>
    <mergeCell ref="E105:J105"/>
    <mergeCell ref="K105:P105"/>
    <mergeCell ref="B105:D105"/>
    <mergeCell ref="K107:P107"/>
    <mergeCell ref="E108:J108"/>
    <mergeCell ref="K108:P108"/>
    <mergeCell ref="E109:G109"/>
    <mergeCell ref="H109:J109"/>
    <mergeCell ref="Q107:R109"/>
    <mergeCell ref="N109:P109"/>
    <mergeCell ref="B110:D110"/>
    <mergeCell ref="C112:D112"/>
    <mergeCell ref="Q112:R114"/>
    <mergeCell ref="N114:P114"/>
    <mergeCell ref="Q111:R111"/>
    <mergeCell ref="B111:D111"/>
    <mergeCell ref="C113:D113"/>
    <mergeCell ref="E112:J112"/>
    <mergeCell ref="K112:P112"/>
    <mergeCell ref="E113:J113"/>
    <mergeCell ref="K113:P113"/>
    <mergeCell ref="E114:G114"/>
    <mergeCell ref="H114:J114"/>
    <mergeCell ref="K114:M114"/>
    <mergeCell ref="Q130:R130"/>
    <mergeCell ref="E131:G131"/>
    <mergeCell ref="H131:J131"/>
    <mergeCell ref="N131:P131"/>
    <mergeCell ref="L132:O132"/>
    <mergeCell ref="P132:R132"/>
    <mergeCell ref="E130:J130"/>
    <mergeCell ref="K130:P130"/>
    <mergeCell ref="B106:D106"/>
    <mergeCell ref="Q106:R106"/>
    <mergeCell ref="C108:D108"/>
    <mergeCell ref="B107:B109"/>
    <mergeCell ref="Q115:R115"/>
    <mergeCell ref="E116:G116"/>
    <mergeCell ref="H116:J116"/>
    <mergeCell ref="N116:P116"/>
    <mergeCell ref="B117:B119"/>
    <mergeCell ref="C117:D117"/>
    <mergeCell ref="Q117:R119"/>
    <mergeCell ref="N119:P119"/>
    <mergeCell ref="E118:J118"/>
    <mergeCell ref="K118:P118"/>
    <mergeCell ref="E119:G119"/>
    <mergeCell ref="H119:J119"/>
    <mergeCell ref="Q125:R125"/>
    <mergeCell ref="E126:G126"/>
    <mergeCell ref="H126:J126"/>
    <mergeCell ref="N126:P126"/>
    <mergeCell ref="B127:B129"/>
    <mergeCell ref="C127:D127"/>
    <mergeCell ref="Q127:R129"/>
    <mergeCell ref="N129:P129"/>
    <mergeCell ref="E125:J125"/>
    <mergeCell ref="K125:P125"/>
    <mergeCell ref="E127:J127"/>
    <mergeCell ref="K127:P127"/>
    <mergeCell ref="E128:J128"/>
    <mergeCell ref="K128:P128"/>
    <mergeCell ref="E129:G129"/>
    <mergeCell ref="K9:M9"/>
    <mergeCell ref="B130:D130"/>
    <mergeCell ref="H129:J129"/>
    <mergeCell ref="K129:M129"/>
    <mergeCell ref="B120:D120"/>
    <mergeCell ref="B115:D115"/>
    <mergeCell ref="B48:C49"/>
    <mergeCell ref="D48:F48"/>
    <mergeCell ref="G48:H48"/>
    <mergeCell ref="D40:E40"/>
    <mergeCell ref="F40:G40"/>
    <mergeCell ref="H40:I40"/>
    <mergeCell ref="J40:K40"/>
    <mergeCell ref="J41:K41"/>
    <mergeCell ref="B47:C47"/>
    <mergeCell ref="C107:D107"/>
    <mergeCell ref="K85:P85"/>
    <mergeCell ref="B125:D125"/>
    <mergeCell ref="K123:P123"/>
    <mergeCell ref="E124:G124"/>
    <mergeCell ref="H124:J124"/>
    <mergeCell ref="K124:M124"/>
    <mergeCell ref="K119:M119"/>
    <mergeCell ref="B112:B114"/>
    <mergeCell ref="R39:S39"/>
    <mergeCell ref="R40:S40"/>
    <mergeCell ref="R41:S41"/>
    <mergeCell ref="R42:S42"/>
    <mergeCell ref="R43:S43"/>
    <mergeCell ref="R44:S44"/>
    <mergeCell ref="R45:S45"/>
    <mergeCell ref="O38:Q38"/>
    <mergeCell ref="O39:Q39"/>
    <mergeCell ref="O40:Q40"/>
    <mergeCell ref="O41:Q41"/>
    <mergeCell ref="O42:Q42"/>
    <mergeCell ref="O43:Q43"/>
    <mergeCell ref="O44:Q44"/>
    <mergeCell ref="O45:Q45"/>
  </mergeCells>
  <phoneticPr fontId="2"/>
  <dataValidations count="4">
    <dataValidation imeMode="disabled" allowBlank="1" showInputMessage="1" showErrorMessage="1" sqref="B58 B54 B48 B56 B50 B52 K66" xr:uid="{098AC844-F8F9-4914-89EF-AF4B265A940F}"/>
    <dataValidation type="list" allowBlank="1" showInputMessage="1" showErrorMessage="1" sqref="P1" xr:uid="{F488C5E1-D9F7-4EE8-AAC0-B5EBF4540FF2}">
      <formula1>$T$1:$T$4</formula1>
    </dataValidation>
    <dataValidation type="list" allowBlank="1" showInputMessage="1" showErrorMessage="1" sqref="L2" xr:uid="{EC0CBC0F-5B2F-4723-BAA0-A9070720804A}">
      <formula1>$V$39:$V$41</formula1>
    </dataValidation>
    <dataValidation type="list" allowBlank="1" showInputMessage="1" sqref="O39:O44" xr:uid="{5E2B04FA-4FFB-4277-A575-15923A6718BF}">
      <formula1>$T$39:$T$41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3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P1" sqref="P1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0" width="7.5" style="38" customWidth="1"/>
    <col min="21" max="22" width="28.5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112</v>
      </c>
      <c r="C1" s="6"/>
      <c r="D1" s="6"/>
      <c r="E1" s="6"/>
      <c r="F1" s="6"/>
      <c r="G1" s="6"/>
      <c r="H1" s="6"/>
      <c r="I1" s="6"/>
      <c r="O1" s="87" t="s">
        <v>24</v>
      </c>
      <c r="P1" s="91"/>
      <c r="Q1" s="88" t="s">
        <v>25</v>
      </c>
      <c r="S1" s="92" t="s">
        <v>68</v>
      </c>
      <c r="T1" s="46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4" t="s">
        <v>70</v>
      </c>
      <c r="Q2" s="4"/>
      <c r="R2" s="83"/>
      <c r="S2" s="86"/>
      <c r="T2" s="46">
        <v>2</v>
      </c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</row>
    <row r="4" spans="1:23" s="13" customFormat="1" ht="23.25" customHeight="1">
      <c r="A4" s="14"/>
      <c r="B4" s="15"/>
      <c r="C4" s="134" t="s">
        <v>95</v>
      </c>
      <c r="D4" s="16"/>
      <c r="E4" s="16"/>
      <c r="F4" s="16"/>
      <c r="G4" s="17"/>
      <c r="H4" s="395" t="s">
        <v>43</v>
      </c>
      <c r="I4" s="485"/>
      <c r="J4" s="395"/>
      <c r="K4" s="395"/>
      <c r="L4" s="395"/>
      <c r="M4" s="395"/>
      <c r="N4" s="391" t="s">
        <v>44</v>
      </c>
      <c r="O4" s="485"/>
      <c r="P4" s="391"/>
      <c r="Q4" s="391"/>
      <c r="R4" s="391"/>
      <c r="S4" s="391"/>
      <c r="T4" s="51" t="s">
        <v>54</v>
      </c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391" t="s">
        <v>65</v>
      </c>
      <c r="I5" s="485"/>
      <c r="J5" s="391"/>
      <c r="K5" s="395"/>
      <c r="L5" s="395"/>
      <c r="M5" s="395"/>
      <c r="N5" s="391" t="s">
        <v>64</v>
      </c>
      <c r="O5" s="485"/>
      <c r="P5" s="391"/>
      <c r="Q5" s="395"/>
      <c r="R5" s="395"/>
      <c r="S5" s="395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101"/>
      <c r="J6" s="20"/>
      <c r="K6" s="102"/>
      <c r="L6" s="102"/>
      <c r="M6" s="102"/>
      <c r="N6" s="20"/>
      <c r="O6" s="101"/>
      <c r="P6" s="20"/>
      <c r="Q6" s="102"/>
      <c r="R6" s="102"/>
      <c r="S6" s="102"/>
      <c r="T6" s="16"/>
    </row>
    <row r="7" spans="1:23" s="13" customFormat="1" ht="23.25" customHeight="1" thickBot="1">
      <c r="A7" s="126" t="s">
        <v>135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102"/>
      <c r="S7" s="102"/>
      <c r="T7" s="16"/>
    </row>
    <row r="8" spans="1:23" s="13" customFormat="1" ht="24.75" customHeight="1">
      <c r="A8" s="37"/>
      <c r="B8" s="496" t="s">
        <v>116</v>
      </c>
      <c r="C8" s="496"/>
      <c r="D8" s="496"/>
      <c r="E8" s="496" t="s">
        <v>117</v>
      </c>
      <c r="F8" s="496"/>
      <c r="G8" s="496"/>
      <c r="H8" s="496" t="s">
        <v>118</v>
      </c>
      <c r="I8" s="496"/>
      <c r="J8" s="496"/>
      <c r="K8" s="496" t="s">
        <v>119</v>
      </c>
      <c r="L8" s="496"/>
      <c r="M8" s="496"/>
      <c r="N8" s="20"/>
      <c r="O8" s="101"/>
      <c r="P8" s="20"/>
      <c r="R8" s="102"/>
      <c r="S8" s="102"/>
      <c r="T8" s="16"/>
    </row>
    <row r="9" spans="1:23" s="13" customFormat="1" ht="24.75" customHeight="1" thickBot="1">
      <c r="A9" s="37"/>
      <c r="B9" s="158" t="s">
        <v>130</v>
      </c>
      <c r="C9" s="158"/>
      <c r="D9" s="158"/>
      <c r="E9" s="158" t="s">
        <v>131</v>
      </c>
      <c r="F9" s="158"/>
      <c r="G9" s="158"/>
      <c r="H9" s="158" t="s">
        <v>132</v>
      </c>
      <c r="I9" s="158"/>
      <c r="J9" s="158"/>
      <c r="K9" s="158" t="s">
        <v>133</v>
      </c>
      <c r="L9" s="158"/>
      <c r="M9" s="158"/>
      <c r="N9" s="20"/>
      <c r="O9" s="101"/>
      <c r="P9" s="20"/>
      <c r="R9" s="102"/>
      <c r="S9" s="102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70" t="s">
        <v>39</v>
      </c>
      <c r="B11" s="371"/>
      <c r="C11" s="371"/>
      <c r="D11" s="372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486" t="s">
        <v>11</v>
      </c>
      <c r="C13" s="487"/>
      <c r="D13" s="487"/>
      <c r="E13" s="487"/>
      <c r="F13" s="488" t="s">
        <v>57</v>
      </c>
      <c r="G13" s="161"/>
      <c r="H13" s="489" t="s">
        <v>33</v>
      </c>
      <c r="I13" s="490"/>
      <c r="J13" s="489" t="s">
        <v>34</v>
      </c>
      <c r="K13" s="490"/>
      <c r="L13" s="489" t="s">
        <v>35</v>
      </c>
      <c r="M13" s="490"/>
      <c r="N13" s="491" t="s">
        <v>36</v>
      </c>
      <c r="O13" s="492"/>
      <c r="P13" s="493" t="s">
        <v>139</v>
      </c>
      <c r="Q13" s="241"/>
      <c r="R13" s="494" t="s">
        <v>58</v>
      </c>
      <c r="S13" s="495"/>
      <c r="T13" s="24"/>
      <c r="U13" s="24"/>
      <c r="V13" s="24"/>
      <c r="W13" s="24"/>
    </row>
    <row r="14" spans="1:23" s="13" customFormat="1" ht="25.5" customHeight="1">
      <c r="A14" s="25"/>
      <c r="B14" s="497" t="s">
        <v>63</v>
      </c>
      <c r="C14" s="498"/>
      <c r="D14" s="498"/>
      <c r="E14" s="498"/>
      <c r="F14" s="514" t="s">
        <v>107</v>
      </c>
      <c r="G14" s="254"/>
      <c r="H14" s="554"/>
      <c r="I14" s="555"/>
      <c r="J14" s="558"/>
      <c r="K14" s="559"/>
      <c r="L14" s="558"/>
      <c r="M14" s="559"/>
      <c r="N14" s="560">
        <f>SUM(J14:M14)</f>
        <v>0</v>
      </c>
      <c r="O14" s="560"/>
      <c r="P14" s="520">
        <f>H14-N14-N15-N16</f>
        <v>0</v>
      </c>
      <c r="Q14" s="521"/>
      <c r="R14" s="595" t="s">
        <v>59</v>
      </c>
      <c r="S14" s="596"/>
      <c r="T14" s="24"/>
      <c r="U14" s="24"/>
      <c r="V14" s="24"/>
      <c r="W14" s="24"/>
    </row>
    <row r="15" spans="1:23" s="13" customFormat="1" ht="25.5" customHeight="1">
      <c r="A15" s="25"/>
      <c r="B15" s="499"/>
      <c r="C15" s="500"/>
      <c r="D15" s="500"/>
      <c r="E15" s="500"/>
      <c r="F15" s="561" t="s">
        <v>55</v>
      </c>
      <c r="G15" s="356"/>
      <c r="H15" s="556"/>
      <c r="I15" s="557"/>
      <c r="J15" s="548"/>
      <c r="K15" s="549"/>
      <c r="L15" s="548"/>
      <c r="M15" s="549"/>
      <c r="N15" s="550">
        <f>SUM(J15:M15)</f>
        <v>0</v>
      </c>
      <c r="O15" s="550"/>
      <c r="P15" s="522"/>
      <c r="Q15" s="523"/>
      <c r="R15" s="391" t="s">
        <v>60</v>
      </c>
      <c r="S15" s="590"/>
      <c r="T15" s="24"/>
      <c r="U15" s="24"/>
      <c r="V15" s="24"/>
      <c r="W15" s="24"/>
    </row>
    <row r="16" spans="1:23" s="13" customFormat="1" ht="25.5" customHeight="1" thickBot="1">
      <c r="A16" s="25"/>
      <c r="B16" s="501"/>
      <c r="C16" s="502"/>
      <c r="D16" s="502"/>
      <c r="E16" s="502"/>
      <c r="F16" s="562" t="s">
        <v>56</v>
      </c>
      <c r="G16" s="292"/>
      <c r="H16" s="532"/>
      <c r="I16" s="533"/>
      <c r="J16" s="530"/>
      <c r="K16" s="531"/>
      <c r="L16" s="530"/>
      <c r="M16" s="531"/>
      <c r="N16" s="551">
        <f>SUM(J16:M16)</f>
        <v>0</v>
      </c>
      <c r="O16" s="551"/>
      <c r="P16" s="504"/>
      <c r="Q16" s="524"/>
      <c r="R16" s="591" t="s">
        <v>61</v>
      </c>
      <c r="S16" s="592"/>
      <c r="T16" s="24"/>
      <c r="U16" s="24"/>
      <c r="V16" s="24"/>
      <c r="W16" s="24"/>
    </row>
    <row r="17" spans="1:26" s="13" customFormat="1" ht="25.5" customHeight="1" thickBot="1">
      <c r="A17" s="25"/>
      <c r="B17" s="476" t="s">
        <v>99</v>
      </c>
      <c r="C17" s="477"/>
      <c r="D17" s="477"/>
      <c r="E17" s="477"/>
      <c r="F17" s="478" t="s">
        <v>29</v>
      </c>
      <c r="G17" s="479"/>
      <c r="H17" s="532"/>
      <c r="I17" s="533"/>
      <c r="J17" s="532"/>
      <c r="K17" s="533"/>
      <c r="L17" s="532"/>
      <c r="M17" s="533"/>
      <c r="N17" s="552">
        <f>SUM(J17:M17)</f>
        <v>0</v>
      </c>
      <c r="O17" s="552"/>
      <c r="P17" s="503">
        <f>H17-N17</f>
        <v>0</v>
      </c>
      <c r="Q17" s="504"/>
      <c r="R17" s="593" t="s">
        <v>59</v>
      </c>
      <c r="S17" s="594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103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customHeight="1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103" t="s">
        <v>120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70" t="s">
        <v>40</v>
      </c>
      <c r="B20" s="371"/>
      <c r="C20" s="372"/>
      <c r="D20" s="93" t="s">
        <v>106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105</v>
      </c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427" t="s">
        <v>13</v>
      </c>
      <c r="C24" s="111" t="s">
        <v>6</v>
      </c>
      <c r="D24" s="252" t="s">
        <v>7</v>
      </c>
      <c r="E24" s="254"/>
      <c r="F24" s="252" t="s">
        <v>8</v>
      </c>
      <c r="G24" s="254"/>
      <c r="H24" s="252" t="s">
        <v>9</v>
      </c>
      <c r="I24" s="254"/>
      <c r="J24" s="252" t="s">
        <v>10</v>
      </c>
      <c r="K24" s="254"/>
      <c r="L24" s="252" t="s">
        <v>18</v>
      </c>
      <c r="M24" s="254"/>
      <c r="N24" s="252" t="s">
        <v>19</v>
      </c>
      <c r="O24" s="254"/>
      <c r="P24" s="252" t="s">
        <v>30</v>
      </c>
      <c r="Q24" s="254"/>
      <c r="R24" s="252" t="s">
        <v>87</v>
      </c>
      <c r="S24" s="315"/>
      <c r="T24" s="376"/>
      <c r="U24" s="376"/>
      <c r="W24" s="39"/>
      <c r="X24" s="39"/>
    </row>
    <row r="25" spans="1:26" ht="24.75" customHeight="1">
      <c r="A25" s="22"/>
      <c r="B25" s="428"/>
      <c r="C25" s="112" t="s">
        <v>2</v>
      </c>
      <c r="D25" s="353">
        <v>45021</v>
      </c>
      <c r="E25" s="354"/>
      <c r="F25" s="353">
        <v>45057</v>
      </c>
      <c r="G25" s="354"/>
      <c r="H25" s="353">
        <v>45085</v>
      </c>
      <c r="I25" s="354"/>
      <c r="J25" s="353">
        <v>45106</v>
      </c>
      <c r="K25" s="354"/>
      <c r="L25" s="353">
        <v>45161</v>
      </c>
      <c r="M25" s="354"/>
      <c r="N25" s="353">
        <v>45183</v>
      </c>
      <c r="O25" s="354"/>
      <c r="P25" s="353">
        <v>44944</v>
      </c>
      <c r="Q25" s="354"/>
      <c r="R25" s="353">
        <v>45316</v>
      </c>
      <c r="S25" s="563"/>
      <c r="T25" s="472"/>
      <c r="U25" s="472"/>
      <c r="W25" s="40"/>
      <c r="X25" s="40"/>
    </row>
    <row r="26" spans="1:26" ht="24.75" customHeight="1">
      <c r="A26" s="22"/>
      <c r="B26" s="428"/>
      <c r="C26" s="112" t="s">
        <v>14</v>
      </c>
      <c r="D26" s="184" t="s">
        <v>3</v>
      </c>
      <c r="E26" s="186"/>
      <c r="F26" s="184" t="s">
        <v>3</v>
      </c>
      <c r="G26" s="186"/>
      <c r="H26" s="184" t="s">
        <v>3</v>
      </c>
      <c r="I26" s="186"/>
      <c r="J26" s="184" t="s">
        <v>3</v>
      </c>
      <c r="K26" s="186"/>
      <c r="L26" s="184" t="s">
        <v>3</v>
      </c>
      <c r="M26" s="186"/>
      <c r="N26" s="184" t="s">
        <v>110</v>
      </c>
      <c r="O26" s="186"/>
      <c r="P26" s="184" t="s">
        <v>110</v>
      </c>
      <c r="Q26" s="186"/>
      <c r="R26" s="184" t="s">
        <v>3</v>
      </c>
      <c r="S26" s="570"/>
      <c r="T26" s="465"/>
      <c r="U26" s="465"/>
      <c r="W26" s="41"/>
      <c r="X26" s="42"/>
      <c r="Y26" s="42"/>
      <c r="Z26" s="43"/>
    </row>
    <row r="27" spans="1:26" ht="24.75" customHeight="1" thickBot="1">
      <c r="A27" s="22"/>
      <c r="B27" s="429"/>
      <c r="C27" s="113" t="s">
        <v>4</v>
      </c>
      <c r="D27" s="323" t="s">
        <v>74</v>
      </c>
      <c r="E27" s="324"/>
      <c r="F27" s="323" t="s">
        <v>74</v>
      </c>
      <c r="G27" s="324"/>
      <c r="H27" s="323" t="s">
        <v>74</v>
      </c>
      <c r="I27" s="324"/>
      <c r="J27" s="323" t="s">
        <v>74</v>
      </c>
      <c r="K27" s="324"/>
      <c r="L27" s="323" t="s">
        <v>74</v>
      </c>
      <c r="M27" s="324"/>
      <c r="N27" s="564"/>
      <c r="O27" s="565"/>
      <c r="P27" s="564"/>
      <c r="Q27" s="565"/>
      <c r="R27" s="323" t="s">
        <v>74</v>
      </c>
      <c r="S27" s="466"/>
      <c r="T27" s="465"/>
      <c r="U27" s="465"/>
      <c r="W27" s="41"/>
      <c r="X27" s="44"/>
      <c r="Y27" s="44"/>
      <c r="Z27" s="43"/>
    </row>
    <row r="28" spans="1:26" s="46" customFormat="1" ht="24.75" customHeight="1">
      <c r="A28" s="45"/>
      <c r="B28" s="457"/>
      <c r="C28" s="458"/>
      <c r="D28" s="558"/>
      <c r="E28" s="559"/>
      <c r="F28" s="558"/>
      <c r="G28" s="559"/>
      <c r="H28" s="558"/>
      <c r="I28" s="559"/>
      <c r="J28" s="558"/>
      <c r="K28" s="559"/>
      <c r="L28" s="558"/>
      <c r="M28" s="559"/>
      <c r="N28" s="566"/>
      <c r="O28" s="567"/>
      <c r="P28" s="566"/>
      <c r="Q28" s="567"/>
      <c r="R28" s="568"/>
      <c r="S28" s="569"/>
      <c r="T28" s="435"/>
      <c r="U28" s="436"/>
      <c r="W28" s="47"/>
      <c r="X28" s="48"/>
      <c r="Y28" s="48"/>
      <c r="Z28" s="47"/>
    </row>
    <row r="29" spans="1:26" s="46" customFormat="1" ht="24.75" customHeight="1">
      <c r="A29" s="45"/>
      <c r="B29" s="447"/>
      <c r="C29" s="448"/>
      <c r="D29" s="548"/>
      <c r="E29" s="549"/>
      <c r="F29" s="548"/>
      <c r="G29" s="549"/>
      <c r="H29" s="548"/>
      <c r="I29" s="549"/>
      <c r="J29" s="548"/>
      <c r="K29" s="549"/>
      <c r="L29" s="548"/>
      <c r="M29" s="549"/>
      <c r="N29" s="571"/>
      <c r="O29" s="572"/>
      <c r="P29" s="571"/>
      <c r="Q29" s="572"/>
      <c r="R29" s="573"/>
      <c r="S29" s="574"/>
      <c r="T29" s="435"/>
      <c r="U29" s="436"/>
      <c r="W29" s="47"/>
      <c r="X29" s="48"/>
      <c r="Y29" s="48"/>
      <c r="Z29" s="47"/>
    </row>
    <row r="30" spans="1:26" s="46" customFormat="1" ht="24.75" customHeight="1">
      <c r="A30" s="45"/>
      <c r="B30" s="447"/>
      <c r="C30" s="448"/>
      <c r="D30" s="548"/>
      <c r="E30" s="549"/>
      <c r="F30" s="548"/>
      <c r="G30" s="549"/>
      <c r="H30" s="548"/>
      <c r="I30" s="549"/>
      <c r="J30" s="548"/>
      <c r="K30" s="549"/>
      <c r="L30" s="548"/>
      <c r="M30" s="549"/>
      <c r="N30" s="571"/>
      <c r="O30" s="572"/>
      <c r="P30" s="571"/>
      <c r="Q30" s="572"/>
      <c r="R30" s="573"/>
      <c r="S30" s="574"/>
      <c r="T30" s="435"/>
      <c r="U30" s="436"/>
      <c r="W30" s="47"/>
      <c r="X30" s="47"/>
      <c r="Y30" s="47"/>
      <c r="Z30" s="47"/>
    </row>
    <row r="31" spans="1:26" s="46" customFormat="1" ht="24.75" customHeight="1">
      <c r="A31" s="45"/>
      <c r="B31" s="447"/>
      <c r="C31" s="448"/>
      <c r="D31" s="548"/>
      <c r="E31" s="549"/>
      <c r="F31" s="548"/>
      <c r="G31" s="549"/>
      <c r="H31" s="548"/>
      <c r="I31" s="549"/>
      <c r="J31" s="548"/>
      <c r="K31" s="549"/>
      <c r="L31" s="548"/>
      <c r="M31" s="549"/>
      <c r="N31" s="571"/>
      <c r="O31" s="572"/>
      <c r="P31" s="571"/>
      <c r="Q31" s="572"/>
      <c r="R31" s="573"/>
      <c r="S31" s="574"/>
      <c r="T31" s="435"/>
      <c r="U31" s="436"/>
      <c r="W31" s="47"/>
      <c r="X31" s="47"/>
      <c r="Y31" s="47"/>
      <c r="Z31" s="47"/>
    </row>
    <row r="32" spans="1:26" s="46" customFormat="1" ht="24.75" customHeight="1">
      <c r="A32" s="45"/>
      <c r="B32" s="447"/>
      <c r="C32" s="448"/>
      <c r="D32" s="548"/>
      <c r="E32" s="549"/>
      <c r="F32" s="548"/>
      <c r="G32" s="549"/>
      <c r="H32" s="548"/>
      <c r="I32" s="549"/>
      <c r="J32" s="548"/>
      <c r="K32" s="549"/>
      <c r="L32" s="548"/>
      <c r="M32" s="549"/>
      <c r="N32" s="571"/>
      <c r="O32" s="572"/>
      <c r="P32" s="571"/>
      <c r="Q32" s="572"/>
      <c r="R32" s="573"/>
      <c r="S32" s="574"/>
      <c r="T32" s="435"/>
      <c r="U32" s="436"/>
      <c r="W32" s="47"/>
      <c r="X32" s="47"/>
      <c r="Y32" s="47"/>
      <c r="Z32" s="47"/>
    </row>
    <row r="33" spans="1:23" s="46" customFormat="1" ht="24.75" customHeight="1" thickBot="1">
      <c r="A33" s="45"/>
      <c r="B33" s="437"/>
      <c r="C33" s="438"/>
      <c r="D33" s="588"/>
      <c r="E33" s="589"/>
      <c r="F33" s="588"/>
      <c r="G33" s="589"/>
      <c r="H33" s="588"/>
      <c r="I33" s="589"/>
      <c r="J33" s="588"/>
      <c r="K33" s="589"/>
      <c r="L33" s="588"/>
      <c r="M33" s="589"/>
      <c r="N33" s="617"/>
      <c r="O33" s="618"/>
      <c r="P33" s="617"/>
      <c r="Q33" s="618"/>
      <c r="R33" s="588"/>
      <c r="S33" s="616"/>
      <c r="T33" s="611"/>
      <c r="U33" s="612"/>
    </row>
    <row r="34" spans="1:23" s="46" customFormat="1" ht="24.75" customHeight="1" thickTop="1" thickBot="1">
      <c r="A34" s="45"/>
      <c r="B34" s="605" t="s">
        <v>0</v>
      </c>
      <c r="C34" s="606"/>
      <c r="D34" s="607">
        <f>SUM(D28:E33)</f>
        <v>0</v>
      </c>
      <c r="E34" s="608"/>
      <c r="F34" s="607">
        <f>SUM(F28:G33)</f>
        <v>0</v>
      </c>
      <c r="G34" s="608"/>
      <c r="H34" s="607">
        <f>SUM(H28:I33)</f>
        <v>0</v>
      </c>
      <c r="I34" s="608"/>
      <c r="J34" s="607">
        <f>SUM(J28:K33)</f>
        <v>0</v>
      </c>
      <c r="K34" s="608"/>
      <c r="L34" s="607">
        <f>SUM(L28:M33)</f>
        <v>0</v>
      </c>
      <c r="M34" s="608"/>
      <c r="N34" s="609"/>
      <c r="O34" s="610"/>
      <c r="P34" s="609"/>
      <c r="Q34" s="610"/>
      <c r="R34" s="522">
        <f>SUM(R28:S33)</f>
        <v>0</v>
      </c>
      <c r="S34" s="615"/>
      <c r="T34" s="352"/>
      <c r="U34" s="352"/>
    </row>
    <row r="35" spans="1:23" s="46" customFormat="1" ht="24.75" customHeight="1" thickBot="1">
      <c r="A35" s="45"/>
      <c r="B35" s="116"/>
      <c r="C35" s="116"/>
      <c r="D35" s="114"/>
      <c r="E35" s="114"/>
      <c r="F35" s="114"/>
      <c r="G35" s="114"/>
      <c r="H35" s="114"/>
      <c r="I35" s="114"/>
      <c r="J35" s="114"/>
      <c r="K35" s="114"/>
      <c r="L35" s="115"/>
      <c r="M35" s="115"/>
      <c r="N35" s="115"/>
      <c r="O35" s="115"/>
      <c r="P35" s="115"/>
      <c r="Q35" s="115"/>
      <c r="R35" s="115"/>
      <c r="S35" s="115"/>
      <c r="T35" s="94"/>
      <c r="U35" s="94"/>
    </row>
    <row r="36" spans="1:23" ht="27" customHeight="1" thickBot="1">
      <c r="A36" s="22"/>
      <c r="B36" s="427" t="s">
        <v>13</v>
      </c>
      <c r="C36" s="111" t="s">
        <v>6</v>
      </c>
      <c r="D36" s="252" t="s">
        <v>88</v>
      </c>
      <c r="E36" s="253"/>
      <c r="F36" s="252" t="s">
        <v>134</v>
      </c>
      <c r="G36" s="253"/>
      <c r="H36" s="253"/>
      <c r="I36" s="315"/>
      <c r="J36" s="613" t="s">
        <v>109</v>
      </c>
      <c r="K36" s="613"/>
      <c r="L36" s="117"/>
      <c r="M36" s="108"/>
      <c r="N36" s="108"/>
      <c r="O36" s="108"/>
      <c r="P36" s="108"/>
      <c r="Q36" s="108"/>
      <c r="R36" s="108"/>
      <c r="S36" s="108"/>
    </row>
    <row r="37" spans="1:23" ht="24.75" customHeight="1" thickTop="1">
      <c r="A37" s="22"/>
      <c r="B37" s="428"/>
      <c r="C37" s="112" t="s">
        <v>2</v>
      </c>
      <c r="D37" s="353" t="s">
        <v>42</v>
      </c>
      <c r="E37" s="614"/>
      <c r="F37" s="353" t="s">
        <v>42</v>
      </c>
      <c r="G37" s="354"/>
      <c r="H37" s="353" t="s">
        <v>42</v>
      </c>
      <c r="I37" s="563"/>
      <c r="J37" s="316"/>
      <c r="K37" s="316"/>
      <c r="L37" s="117"/>
      <c r="M37" s="309" t="s">
        <v>29</v>
      </c>
      <c r="N37" s="310"/>
      <c r="O37" s="310"/>
      <c r="P37" s="310"/>
      <c r="Q37" s="310"/>
      <c r="R37" s="310"/>
      <c r="S37" s="311"/>
      <c r="T37" s="49"/>
    </row>
    <row r="38" spans="1:23" ht="24.75" customHeight="1">
      <c r="A38" s="22"/>
      <c r="B38" s="428"/>
      <c r="C38" s="112" t="s">
        <v>14</v>
      </c>
      <c r="D38" s="357" t="s">
        <v>26</v>
      </c>
      <c r="E38" s="313"/>
      <c r="F38" s="357" t="s">
        <v>26</v>
      </c>
      <c r="G38" s="356"/>
      <c r="H38" s="357" t="s">
        <v>26</v>
      </c>
      <c r="I38" s="677"/>
      <c r="J38" s="316"/>
      <c r="K38" s="316"/>
      <c r="L38" s="117"/>
      <c r="M38" s="312" t="s">
        <v>99</v>
      </c>
      <c r="N38" s="313"/>
      <c r="O38" s="313"/>
      <c r="P38" s="313"/>
      <c r="Q38" s="313"/>
      <c r="R38" s="313"/>
      <c r="S38" s="314"/>
      <c r="T38" s="50"/>
    </row>
    <row r="39" spans="1:23" ht="24.75" customHeight="1" thickBot="1">
      <c r="A39" s="22"/>
      <c r="B39" s="429"/>
      <c r="C39" s="113" t="s">
        <v>4</v>
      </c>
      <c r="D39" s="321" t="s">
        <v>27</v>
      </c>
      <c r="E39" s="291"/>
      <c r="F39" s="321" t="s">
        <v>27</v>
      </c>
      <c r="G39" s="292"/>
      <c r="H39" s="321" t="s">
        <v>27</v>
      </c>
      <c r="I39" s="678"/>
      <c r="J39" s="318"/>
      <c r="K39" s="318"/>
      <c r="L39" s="117"/>
      <c r="M39" s="423" t="s">
        <v>31</v>
      </c>
      <c r="N39" s="424"/>
      <c r="O39" s="143" t="s">
        <v>93</v>
      </c>
      <c r="P39" s="144"/>
      <c r="Q39" s="145"/>
      <c r="R39" s="321" t="s">
        <v>21</v>
      </c>
      <c r="S39" s="322"/>
      <c r="T39" s="50"/>
    </row>
    <row r="40" spans="1:23" s="46" customFormat="1" ht="24.75" customHeight="1">
      <c r="A40" s="45"/>
      <c r="B40" s="430">
        <f>B28</f>
        <v>0</v>
      </c>
      <c r="C40" s="431"/>
      <c r="D40" s="597"/>
      <c r="E40" s="598"/>
      <c r="F40" s="597"/>
      <c r="G40" s="598"/>
      <c r="H40" s="597"/>
      <c r="I40" s="599"/>
      <c r="J40" s="600">
        <f t="shared" ref="J40:J46" si="0">SUM(D28:S28)+SUM(D40:I40)</f>
        <v>0</v>
      </c>
      <c r="K40" s="600"/>
      <c r="L40" s="118"/>
      <c r="M40" s="425">
        <f>B28</f>
        <v>0</v>
      </c>
      <c r="N40" s="426"/>
      <c r="O40" s="146"/>
      <c r="P40" s="147"/>
      <c r="Q40" s="148"/>
      <c r="R40" s="597"/>
      <c r="S40" s="619"/>
      <c r="T40" s="46" t="s">
        <v>115</v>
      </c>
    </row>
    <row r="41" spans="1:23" s="46" customFormat="1" ht="24.75" customHeight="1">
      <c r="A41" s="45"/>
      <c r="B41" s="403">
        <f>B29</f>
        <v>0</v>
      </c>
      <c r="C41" s="404"/>
      <c r="D41" s="601"/>
      <c r="E41" s="602"/>
      <c r="F41" s="601"/>
      <c r="G41" s="602"/>
      <c r="H41" s="601"/>
      <c r="I41" s="603"/>
      <c r="J41" s="604">
        <f t="shared" si="0"/>
        <v>0</v>
      </c>
      <c r="K41" s="604"/>
      <c r="L41" s="118"/>
      <c r="M41" s="325">
        <f>B29</f>
        <v>0</v>
      </c>
      <c r="N41" s="326"/>
      <c r="O41" s="149"/>
      <c r="P41" s="150"/>
      <c r="Q41" s="151"/>
      <c r="R41" s="601"/>
      <c r="S41" s="620"/>
      <c r="T41" s="46" t="s">
        <v>114</v>
      </c>
    </row>
    <row r="42" spans="1:23" s="46" customFormat="1" ht="24.75" customHeight="1">
      <c r="A42" s="45"/>
      <c r="B42" s="403">
        <f t="shared" ref="B42:B44" si="1">B30</f>
        <v>0</v>
      </c>
      <c r="C42" s="404"/>
      <c r="D42" s="601"/>
      <c r="E42" s="602"/>
      <c r="F42" s="601"/>
      <c r="G42" s="602"/>
      <c r="H42" s="601"/>
      <c r="I42" s="603"/>
      <c r="J42" s="604">
        <f t="shared" si="0"/>
        <v>0</v>
      </c>
      <c r="K42" s="604"/>
      <c r="L42" s="118"/>
      <c r="M42" s="325">
        <f t="shared" ref="M42:M45" si="2">B30</f>
        <v>0</v>
      </c>
      <c r="N42" s="326"/>
      <c r="O42" s="149"/>
      <c r="P42" s="150"/>
      <c r="Q42" s="151"/>
      <c r="R42" s="601"/>
      <c r="S42" s="620"/>
      <c r="T42" s="46" t="s">
        <v>113</v>
      </c>
    </row>
    <row r="43" spans="1:23" s="46" customFormat="1" ht="24.75" customHeight="1">
      <c r="A43" s="45"/>
      <c r="B43" s="403">
        <f t="shared" si="1"/>
        <v>0</v>
      </c>
      <c r="C43" s="404"/>
      <c r="D43" s="601"/>
      <c r="E43" s="602"/>
      <c r="F43" s="601"/>
      <c r="G43" s="602"/>
      <c r="H43" s="601"/>
      <c r="I43" s="603"/>
      <c r="J43" s="604">
        <f t="shared" si="0"/>
        <v>0</v>
      </c>
      <c r="K43" s="604"/>
      <c r="L43" s="118"/>
      <c r="M43" s="325">
        <f t="shared" si="2"/>
        <v>0</v>
      </c>
      <c r="N43" s="326"/>
      <c r="O43" s="149"/>
      <c r="P43" s="150"/>
      <c r="Q43" s="151"/>
      <c r="R43" s="601"/>
      <c r="S43" s="620"/>
    </row>
    <row r="44" spans="1:23" s="46" customFormat="1" ht="24.75" customHeight="1">
      <c r="A44" s="45"/>
      <c r="B44" s="403">
        <f t="shared" si="1"/>
        <v>0</v>
      </c>
      <c r="C44" s="404"/>
      <c r="D44" s="601"/>
      <c r="E44" s="602"/>
      <c r="F44" s="601"/>
      <c r="G44" s="602"/>
      <c r="H44" s="601"/>
      <c r="I44" s="603"/>
      <c r="J44" s="604">
        <f t="shared" si="0"/>
        <v>0</v>
      </c>
      <c r="K44" s="629"/>
      <c r="L44" s="118"/>
      <c r="M44" s="325">
        <f t="shared" si="2"/>
        <v>0</v>
      </c>
      <c r="N44" s="326"/>
      <c r="O44" s="149"/>
      <c r="P44" s="150"/>
      <c r="Q44" s="151"/>
      <c r="R44" s="601"/>
      <c r="S44" s="620"/>
    </row>
    <row r="45" spans="1:23" s="46" customFormat="1" ht="24.75" customHeight="1" thickBot="1">
      <c r="A45" s="45"/>
      <c r="B45" s="403">
        <f>B33</f>
        <v>0</v>
      </c>
      <c r="C45" s="404"/>
      <c r="D45" s="621"/>
      <c r="E45" s="630"/>
      <c r="F45" s="621"/>
      <c r="G45" s="630"/>
      <c r="H45" s="621"/>
      <c r="I45" s="631"/>
      <c r="J45" s="632">
        <f t="shared" si="0"/>
        <v>0</v>
      </c>
      <c r="K45" s="633"/>
      <c r="L45" s="118"/>
      <c r="M45" s="325">
        <f t="shared" si="2"/>
        <v>0</v>
      </c>
      <c r="N45" s="326"/>
      <c r="O45" s="152"/>
      <c r="P45" s="153"/>
      <c r="Q45" s="154"/>
      <c r="R45" s="621"/>
      <c r="S45" s="622"/>
    </row>
    <row r="46" spans="1:23" s="46" customFormat="1" ht="24.75" customHeight="1" thickTop="1" thickBot="1">
      <c r="A46" s="45"/>
      <c r="B46" s="301" t="s">
        <v>0</v>
      </c>
      <c r="C46" s="302"/>
      <c r="D46" s="623">
        <f>SUM(D40:E45)</f>
        <v>0</v>
      </c>
      <c r="E46" s="624"/>
      <c r="F46" s="623">
        <f>SUM(F40:G45)</f>
        <v>0</v>
      </c>
      <c r="G46" s="624"/>
      <c r="H46" s="623">
        <f>SUM(H40:I45)</f>
        <v>0</v>
      </c>
      <c r="I46" s="625"/>
      <c r="J46" s="626">
        <f t="shared" si="0"/>
        <v>0</v>
      </c>
      <c r="K46" s="626"/>
      <c r="L46" s="118"/>
      <c r="M46" s="627" t="s">
        <v>38</v>
      </c>
      <c r="N46" s="628"/>
      <c r="O46" s="155"/>
      <c r="P46" s="156"/>
      <c r="Q46" s="157"/>
      <c r="R46" s="637">
        <f>SUM(R40:S45)</f>
        <v>0</v>
      </c>
      <c r="S46" s="638"/>
      <c r="W46" s="99"/>
    </row>
    <row r="47" spans="1:23" ht="25.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46"/>
      <c r="M47" s="54"/>
      <c r="N47" s="54"/>
      <c r="O47" s="54"/>
      <c r="P47" s="54"/>
      <c r="Q47" s="54"/>
      <c r="R47" s="54"/>
      <c r="S47" s="54"/>
      <c r="T47" s="55"/>
      <c r="U47" s="46"/>
      <c r="V47" s="46"/>
      <c r="W47" s="46"/>
    </row>
    <row r="48" spans="1:23" s="37" customFormat="1" ht="27.75" customHeight="1" thickBot="1">
      <c r="A48" s="35"/>
      <c r="B48" s="634" t="s">
        <v>31</v>
      </c>
      <c r="C48" s="635"/>
      <c r="D48" s="433" t="s">
        <v>6</v>
      </c>
      <c r="E48" s="636"/>
      <c r="F48" s="635"/>
      <c r="G48" s="636" t="s">
        <v>2</v>
      </c>
      <c r="H48" s="635"/>
      <c r="I48" s="405" t="s">
        <v>20</v>
      </c>
      <c r="J48" s="406"/>
      <c r="K48" s="405" t="s">
        <v>32</v>
      </c>
      <c r="L48" s="407"/>
      <c r="M48" s="35">
        <v>2</v>
      </c>
      <c r="N48" s="35" t="s">
        <v>122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7" customHeight="1" thickBot="1">
      <c r="A49" s="56"/>
      <c r="B49" s="168">
        <f>+B28</f>
        <v>0</v>
      </c>
      <c r="C49" s="639"/>
      <c r="D49" s="642" t="s">
        <v>67</v>
      </c>
      <c r="E49" s="595"/>
      <c r="F49" s="595"/>
      <c r="G49" s="643"/>
      <c r="H49" s="643"/>
      <c r="I49" s="285"/>
      <c r="J49" s="285"/>
      <c r="K49" s="568"/>
      <c r="L49" s="569"/>
      <c r="M49" s="22"/>
      <c r="N49" s="180" t="s">
        <v>17</v>
      </c>
      <c r="O49" s="181"/>
      <c r="P49" s="240" t="s">
        <v>5</v>
      </c>
      <c r="Q49" s="241"/>
      <c r="R49" s="433" t="s">
        <v>15</v>
      </c>
      <c r="S49" s="434"/>
    </row>
    <row r="50" spans="1:252" s="58" customFormat="1" ht="24.75" customHeight="1" thickBot="1">
      <c r="A50" s="53" t="s">
        <v>16</v>
      </c>
      <c r="B50" s="640"/>
      <c r="C50" s="641"/>
      <c r="D50" s="644" t="s">
        <v>121</v>
      </c>
      <c r="E50" s="391"/>
      <c r="F50" s="391"/>
      <c r="G50" s="645"/>
      <c r="H50" s="645"/>
      <c r="I50" s="646"/>
      <c r="J50" s="646"/>
      <c r="K50" s="573"/>
      <c r="L50" s="574"/>
      <c r="M50" s="22"/>
      <c r="N50" s="408"/>
      <c r="O50" s="409"/>
      <c r="P50" s="358" t="s">
        <v>110</v>
      </c>
      <c r="Q50" s="359"/>
      <c r="R50" s="360"/>
      <c r="S50" s="361"/>
      <c r="IP50" s="58" t="e">
        <f>SUM(#REF!)</f>
        <v>#REF!</v>
      </c>
    </row>
    <row r="51" spans="1:252" s="58" customFormat="1" ht="24.75" customHeight="1">
      <c r="A51" s="53" t="s">
        <v>16</v>
      </c>
      <c r="B51" s="168">
        <f>+B29</f>
        <v>0</v>
      </c>
      <c r="C51" s="639"/>
      <c r="D51" s="642" t="s">
        <v>67</v>
      </c>
      <c r="E51" s="595"/>
      <c r="F51" s="595"/>
      <c r="G51" s="643"/>
      <c r="H51" s="643"/>
      <c r="I51" s="285"/>
      <c r="J51" s="285"/>
      <c r="K51" s="568"/>
      <c r="L51" s="569"/>
      <c r="M51" s="22"/>
      <c r="N51" s="59"/>
      <c r="O51" s="22"/>
      <c r="P51" s="60"/>
      <c r="Q51" s="60"/>
      <c r="R51" s="106"/>
      <c r="S51" s="106"/>
      <c r="IP51" s="58" t="e">
        <f>SUM(#REF!)</f>
        <v>#REF!</v>
      </c>
    </row>
    <row r="52" spans="1:252" s="58" customFormat="1" ht="24.75" customHeight="1" thickBot="1">
      <c r="A52" s="53" t="s">
        <v>16</v>
      </c>
      <c r="B52" s="640"/>
      <c r="C52" s="641"/>
      <c r="D52" s="647" t="s">
        <v>121</v>
      </c>
      <c r="E52" s="648"/>
      <c r="F52" s="648"/>
      <c r="G52" s="649"/>
      <c r="H52" s="649"/>
      <c r="I52" s="650"/>
      <c r="J52" s="650"/>
      <c r="K52" s="651"/>
      <c r="L52" s="652"/>
      <c r="M52" s="35">
        <v>3</v>
      </c>
      <c r="N52" s="35" t="s">
        <v>128</v>
      </c>
      <c r="O52" s="22"/>
      <c r="P52" s="22"/>
      <c r="Q52" s="22"/>
      <c r="R52" s="45"/>
      <c r="S52" s="45"/>
      <c r="IP52" s="58" t="e">
        <f>SUM(#REF!)</f>
        <v>#REF!</v>
      </c>
    </row>
    <row r="53" spans="1:252" s="58" customFormat="1" ht="24.75" customHeight="1" thickBot="1">
      <c r="A53" s="53" t="s">
        <v>16</v>
      </c>
      <c r="B53" s="168">
        <f>+B30</f>
        <v>0</v>
      </c>
      <c r="C53" s="639"/>
      <c r="D53" s="642" t="s">
        <v>67</v>
      </c>
      <c r="E53" s="595"/>
      <c r="F53" s="595"/>
      <c r="G53" s="643"/>
      <c r="H53" s="643"/>
      <c r="I53" s="285"/>
      <c r="J53" s="285"/>
      <c r="K53" s="568"/>
      <c r="L53" s="569"/>
      <c r="M53" s="35"/>
      <c r="N53" s="180" t="s">
        <v>17</v>
      </c>
      <c r="O53" s="181"/>
      <c r="P53" s="240" t="s">
        <v>5</v>
      </c>
      <c r="Q53" s="241"/>
      <c r="R53" s="282" t="s">
        <v>15</v>
      </c>
      <c r="S53" s="283"/>
      <c r="IR53" s="58" t="e">
        <f>SUM(#REF!)</f>
        <v>#REF!</v>
      </c>
    </row>
    <row r="54" spans="1:252" s="58" customFormat="1" ht="24.75" customHeight="1" thickBot="1">
      <c r="A54" s="53" t="s">
        <v>16</v>
      </c>
      <c r="B54" s="640"/>
      <c r="C54" s="641"/>
      <c r="D54" s="644" t="s">
        <v>121</v>
      </c>
      <c r="E54" s="391"/>
      <c r="F54" s="391"/>
      <c r="G54" s="645"/>
      <c r="H54" s="645"/>
      <c r="I54" s="646"/>
      <c r="J54" s="646"/>
      <c r="K54" s="573"/>
      <c r="L54" s="574"/>
      <c r="M54" s="35"/>
      <c r="N54" s="297"/>
      <c r="O54" s="298"/>
      <c r="P54" s="358" t="s">
        <v>3</v>
      </c>
      <c r="Q54" s="359"/>
      <c r="R54" s="135"/>
      <c r="S54" s="653"/>
      <c r="IR54" s="58" t="e">
        <f>SUM(#REF!)</f>
        <v>#REF!</v>
      </c>
    </row>
    <row r="55" spans="1:252" s="58" customFormat="1" ht="24.75" customHeight="1" thickBot="1">
      <c r="A55" s="22"/>
      <c r="B55" s="168">
        <f>+B31</f>
        <v>0</v>
      </c>
      <c r="C55" s="639"/>
      <c r="D55" s="642" t="s">
        <v>67</v>
      </c>
      <c r="E55" s="595"/>
      <c r="F55" s="595"/>
      <c r="G55" s="643"/>
      <c r="H55" s="643"/>
      <c r="I55" s="285"/>
      <c r="J55" s="285"/>
      <c r="K55" s="568"/>
      <c r="L55" s="569"/>
      <c r="M55" s="22"/>
      <c r="N55" s="232"/>
      <c r="O55" s="233"/>
      <c r="P55" s="234"/>
      <c r="Q55" s="235"/>
      <c r="R55" s="288"/>
      <c r="S55" s="289"/>
      <c r="IR55" s="58" t="e">
        <f>SUM(#REF!)</f>
        <v>#REF!</v>
      </c>
    </row>
    <row r="56" spans="1:252" s="58" customFormat="1" ht="24.75" customHeight="1" thickBot="1">
      <c r="A56" s="53" t="s">
        <v>16</v>
      </c>
      <c r="B56" s="640"/>
      <c r="C56" s="641"/>
      <c r="D56" s="654" t="s">
        <v>121</v>
      </c>
      <c r="E56" s="591"/>
      <c r="F56" s="591"/>
      <c r="G56" s="655"/>
      <c r="H56" s="656"/>
      <c r="I56" s="657"/>
      <c r="J56" s="658"/>
      <c r="K56" s="659"/>
      <c r="L56" s="660"/>
      <c r="M56" s="22"/>
      <c r="N56" s="35"/>
      <c r="O56" s="22"/>
      <c r="P56" s="60"/>
      <c r="Q56" s="60"/>
      <c r="R56" s="45"/>
      <c r="S56" s="45"/>
      <c r="IR56" s="58" t="e">
        <f>SUM(#REF!)</f>
        <v>#REF!</v>
      </c>
    </row>
    <row r="57" spans="1:252" s="58" customFormat="1" ht="24.75" customHeight="1" thickBot="1">
      <c r="A57" s="53" t="s">
        <v>16</v>
      </c>
      <c r="B57" s="168">
        <f>+B32</f>
        <v>0</v>
      </c>
      <c r="C57" s="639"/>
      <c r="D57" s="661" t="s">
        <v>67</v>
      </c>
      <c r="E57" s="662"/>
      <c r="F57" s="662"/>
      <c r="G57" s="663"/>
      <c r="H57" s="663"/>
      <c r="I57" s="664"/>
      <c r="J57" s="664"/>
      <c r="K57" s="665"/>
      <c r="L57" s="666"/>
      <c r="M57" s="35">
        <v>4</v>
      </c>
      <c r="N57" s="35" t="s">
        <v>124</v>
      </c>
      <c r="O57" s="22"/>
      <c r="P57" s="22"/>
      <c r="Q57" s="22"/>
      <c r="R57" s="45"/>
      <c r="S57" s="45"/>
      <c r="IR57" s="58" t="e">
        <f>SUM(#REF!)</f>
        <v>#REF!</v>
      </c>
    </row>
    <row r="58" spans="1:252" s="58" customFormat="1" ht="24.75" customHeight="1" thickBot="1">
      <c r="A58" s="22"/>
      <c r="B58" s="640"/>
      <c r="C58" s="641"/>
      <c r="D58" s="647" t="s">
        <v>121</v>
      </c>
      <c r="E58" s="648"/>
      <c r="F58" s="648"/>
      <c r="G58" s="667"/>
      <c r="H58" s="668"/>
      <c r="I58" s="669"/>
      <c r="J58" s="670"/>
      <c r="K58" s="671"/>
      <c r="L58" s="672"/>
      <c r="M58" s="22"/>
      <c r="N58" s="180" t="s">
        <v>17</v>
      </c>
      <c r="O58" s="181"/>
      <c r="P58" s="240" t="s">
        <v>5</v>
      </c>
      <c r="Q58" s="241"/>
      <c r="R58" s="282" t="s">
        <v>15</v>
      </c>
      <c r="S58" s="283"/>
      <c r="IR58" s="58" t="e">
        <f>SUM(#REF!)</f>
        <v>#REF!</v>
      </c>
    </row>
    <row r="59" spans="1:252" s="58" customFormat="1" ht="24.75" customHeight="1">
      <c r="A59" s="53" t="s">
        <v>16</v>
      </c>
      <c r="B59" s="168">
        <f>+B33</f>
        <v>0</v>
      </c>
      <c r="C59" s="639"/>
      <c r="D59" s="642" t="s">
        <v>67</v>
      </c>
      <c r="E59" s="595"/>
      <c r="F59" s="595"/>
      <c r="G59" s="643"/>
      <c r="H59" s="643"/>
      <c r="I59" s="285"/>
      <c r="J59" s="285"/>
      <c r="K59" s="568"/>
      <c r="L59" s="569"/>
      <c r="M59" s="35"/>
      <c r="N59" s="297"/>
      <c r="O59" s="298"/>
      <c r="P59" s="358" t="s">
        <v>110</v>
      </c>
      <c r="Q59" s="359"/>
      <c r="R59" s="360"/>
      <c r="S59" s="361"/>
      <c r="IR59" s="58" t="e">
        <f>SUM(#REF!)</f>
        <v>#REF!</v>
      </c>
    </row>
    <row r="60" spans="1:252" s="58" customFormat="1" ht="24.75" customHeight="1" thickBot="1">
      <c r="A60" s="53" t="s">
        <v>16</v>
      </c>
      <c r="B60" s="640"/>
      <c r="C60" s="641"/>
      <c r="D60" s="679" t="s">
        <v>121</v>
      </c>
      <c r="E60" s="680"/>
      <c r="F60" s="680"/>
      <c r="G60" s="681"/>
      <c r="H60" s="682"/>
      <c r="I60" s="683"/>
      <c r="J60" s="684"/>
      <c r="K60" s="685"/>
      <c r="L60" s="686"/>
      <c r="M60" s="35"/>
      <c r="N60" s="232"/>
      <c r="O60" s="233"/>
      <c r="P60" s="234"/>
      <c r="Q60" s="235"/>
      <c r="R60" s="242"/>
      <c r="S60" s="243"/>
      <c r="IR60" s="58" t="e">
        <f>SUM(#REF!)</f>
        <v>#REF!</v>
      </c>
    </row>
    <row r="61" spans="1:252" s="58" customFormat="1" ht="24.75" customHeight="1" thickTop="1" thickBot="1">
      <c r="A61" s="22"/>
      <c r="B61" s="378" t="s">
        <v>109</v>
      </c>
      <c r="C61" s="379"/>
      <c r="D61" s="379"/>
      <c r="E61" s="379"/>
      <c r="F61" s="379"/>
      <c r="G61" s="379"/>
      <c r="H61" s="379"/>
      <c r="I61" s="379"/>
      <c r="J61" s="380"/>
      <c r="K61" s="626">
        <f>SUM(K49:L60)</f>
        <v>0</v>
      </c>
      <c r="L61" s="625"/>
      <c r="M61" s="22"/>
      <c r="N61" s="39"/>
      <c r="O61" s="39"/>
      <c r="P61" s="52"/>
      <c r="Q61" s="52"/>
      <c r="R61" s="107"/>
      <c r="S61" s="107"/>
      <c r="IR61" s="58" t="e">
        <f>SUM(#REF!)</f>
        <v>#REF!</v>
      </c>
    </row>
    <row r="62" spans="1:252" s="58" customFormat="1" ht="24.75" customHeight="1">
      <c r="A62" s="53" t="s">
        <v>16</v>
      </c>
      <c r="M62" s="35"/>
      <c r="N62" s="381" t="s">
        <v>126</v>
      </c>
      <c r="O62" s="382"/>
      <c r="P62" s="382"/>
      <c r="Q62" s="383"/>
      <c r="R62" s="673">
        <f>SUM(J46,K61,R50,R54:S55,R59:S60)</f>
        <v>0</v>
      </c>
      <c r="S62" s="674"/>
      <c r="IR62" s="58" t="e">
        <f>SUM(#REF!)</f>
        <v>#REF!</v>
      </c>
    </row>
    <row r="63" spans="1:252" s="58" customFormat="1" ht="24.75" customHeight="1" thickBot="1">
      <c r="A63" s="53" t="s">
        <v>16</v>
      </c>
      <c r="B63" s="61" t="s">
        <v>102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5"/>
      <c r="N63" s="384"/>
      <c r="O63" s="385"/>
      <c r="P63" s="385"/>
      <c r="Q63" s="386"/>
      <c r="R63" s="675"/>
      <c r="S63" s="676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IR63" s="58" t="e">
        <f>SUM(#REF!)</f>
        <v>#REF!</v>
      </c>
    </row>
    <row r="64" spans="1:252" s="37" customFormat="1" ht="22.5" customHeight="1" thickBot="1">
      <c r="A64" s="61"/>
      <c r="B64" s="48"/>
      <c r="C64" s="48"/>
      <c r="D64" s="48"/>
      <c r="E64" s="48"/>
      <c r="F64" s="48"/>
      <c r="G64" s="48"/>
      <c r="H64" s="48"/>
      <c r="I64" s="48"/>
      <c r="J64" s="48"/>
      <c r="K64" s="63"/>
      <c r="L64" s="63"/>
      <c r="M64" s="22"/>
      <c r="N64" s="64"/>
      <c r="O64" s="64"/>
      <c r="P64" s="64"/>
      <c r="Q64" s="64"/>
      <c r="R64" s="65"/>
      <c r="S64" s="65"/>
      <c r="T64" s="36"/>
      <c r="U64" s="77"/>
      <c r="V64" s="536"/>
      <c r="W64" s="536"/>
      <c r="X64" s="538"/>
      <c r="Y64" s="538"/>
      <c r="Z64" s="538"/>
      <c r="AA64" s="537"/>
      <c r="AB64" s="537"/>
      <c r="AC64" s="535"/>
      <c r="AD64" s="535"/>
      <c r="AE64" s="534"/>
      <c r="AF64" s="534"/>
      <c r="AG64" s="77"/>
    </row>
    <row r="65" spans="1:33" s="5" customFormat="1" ht="29.25" thickBot="1">
      <c r="B65" s="61" t="str">
        <f>+B1</f>
        <v>令和５年度初任者研修（２年次・３年次を含む。）旅費執行状況調査表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23" t="s">
        <v>24</v>
      </c>
      <c r="M65" s="124">
        <f>P1</f>
        <v>0</v>
      </c>
      <c r="N65" s="37" t="s">
        <v>25</v>
      </c>
      <c r="O65" s="61" t="str">
        <f>+O2</f>
        <v>（県立中学校・紀南用）</v>
      </c>
      <c r="P65" s="61"/>
      <c r="Q65" s="61"/>
      <c r="R65" s="125"/>
      <c r="S65" s="92" t="s">
        <v>69</v>
      </c>
      <c r="U65" s="7"/>
      <c r="V65" s="536"/>
      <c r="W65" s="536"/>
      <c r="X65" s="538"/>
      <c r="Y65" s="538"/>
      <c r="Z65" s="538"/>
      <c r="AA65" s="537"/>
      <c r="AB65" s="537"/>
      <c r="AC65" s="535"/>
      <c r="AD65" s="535"/>
      <c r="AE65" s="534"/>
      <c r="AF65" s="534"/>
      <c r="AG65" s="7"/>
    </row>
    <row r="66" spans="1:33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100"/>
      <c r="V66" s="536"/>
      <c r="W66" s="536"/>
      <c r="X66" s="538"/>
      <c r="Y66" s="538"/>
      <c r="Z66" s="538"/>
      <c r="AA66" s="537"/>
      <c r="AB66" s="537"/>
      <c r="AC66" s="535"/>
      <c r="AD66" s="535"/>
      <c r="AE66" s="534"/>
      <c r="AF66" s="534"/>
      <c r="AG66" s="100"/>
    </row>
    <row r="67" spans="1:33" ht="24" customHeight="1" thickBot="1">
      <c r="A67" s="14"/>
      <c r="B67" s="14"/>
      <c r="C67" s="126"/>
      <c r="D67" s="126"/>
      <c r="E67" s="126"/>
      <c r="F67" s="126"/>
      <c r="G67" s="126"/>
      <c r="H67" s="126"/>
      <c r="I67" s="395" t="s">
        <v>43</v>
      </c>
      <c r="J67" s="395"/>
      <c r="K67" s="396">
        <f>J4</f>
        <v>0</v>
      </c>
      <c r="L67" s="397"/>
      <c r="M67" s="398"/>
      <c r="N67" s="391" t="s">
        <v>44</v>
      </c>
      <c r="O67" s="391"/>
      <c r="P67" s="512">
        <f>P4</f>
        <v>0</v>
      </c>
      <c r="Q67" s="512"/>
      <c r="R67" s="512"/>
      <c r="S67" s="512"/>
      <c r="T67" s="67"/>
      <c r="U67" s="100"/>
      <c r="V67" s="536"/>
      <c r="W67" s="536"/>
      <c r="X67" s="538"/>
      <c r="Y67" s="538"/>
      <c r="Z67" s="538"/>
      <c r="AA67" s="537"/>
      <c r="AB67" s="537"/>
      <c r="AC67" s="535"/>
      <c r="AD67" s="535"/>
      <c r="AE67" s="534"/>
      <c r="AF67" s="534"/>
      <c r="AG67" s="100"/>
    </row>
    <row r="68" spans="1:33" ht="29.25" thickBot="1">
      <c r="A68" s="370" t="s">
        <v>1</v>
      </c>
      <c r="B68" s="371"/>
      <c r="C68" s="372"/>
      <c r="D68" s="34" t="s">
        <v>90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100"/>
      <c r="V68" s="536"/>
      <c r="W68" s="536"/>
      <c r="X68" s="538"/>
      <c r="Y68" s="538"/>
      <c r="Z68" s="538"/>
      <c r="AA68" s="537"/>
      <c r="AB68" s="537"/>
      <c r="AC68" s="535"/>
      <c r="AD68" s="535"/>
      <c r="AE68" s="534"/>
      <c r="AF68" s="534"/>
      <c r="AG68" s="100"/>
    </row>
    <row r="69" spans="1:33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  <c r="U69" s="100"/>
      <c r="V69" s="536"/>
      <c r="W69" s="536"/>
      <c r="X69" s="538"/>
      <c r="Y69" s="538"/>
      <c r="Z69" s="538"/>
      <c r="AA69" s="537"/>
      <c r="AB69" s="537"/>
      <c r="AC69" s="535"/>
      <c r="AD69" s="535"/>
      <c r="AE69" s="534"/>
      <c r="AF69" s="534"/>
      <c r="AG69" s="100"/>
    </row>
    <row r="70" spans="1:33" ht="21.95" customHeight="1">
      <c r="A70" s="70"/>
      <c r="B70" s="540" t="s">
        <v>13</v>
      </c>
      <c r="C70" s="280" t="s">
        <v>6</v>
      </c>
      <c r="D70" s="281"/>
      <c r="E70" s="252" t="s">
        <v>23</v>
      </c>
      <c r="F70" s="253"/>
      <c r="G70" s="253"/>
      <c r="H70" s="253"/>
      <c r="I70" s="253"/>
      <c r="J70" s="254"/>
      <c r="K70" s="252" t="s">
        <v>121</v>
      </c>
      <c r="L70" s="253"/>
      <c r="M70" s="253"/>
      <c r="N70" s="253"/>
      <c r="O70" s="253"/>
      <c r="P70" s="254"/>
      <c r="Q70" s="247" t="s">
        <v>0</v>
      </c>
      <c r="R70" s="248"/>
      <c r="S70" s="41"/>
      <c r="U70" s="100"/>
      <c r="V70" s="536"/>
      <c r="W70" s="536"/>
      <c r="X70" s="538"/>
      <c r="Y70" s="538"/>
      <c r="Z70" s="538"/>
      <c r="AA70" s="537"/>
      <c r="AB70" s="537"/>
      <c r="AC70" s="535"/>
      <c r="AD70" s="535"/>
      <c r="AE70" s="534"/>
      <c r="AF70" s="534"/>
      <c r="AG70" s="100"/>
    </row>
    <row r="71" spans="1:33" ht="21.95" customHeight="1">
      <c r="A71" s="70"/>
      <c r="B71" s="541"/>
      <c r="C71" s="251" t="s">
        <v>14</v>
      </c>
      <c r="D71" s="186"/>
      <c r="E71" s="184" t="s">
        <v>3</v>
      </c>
      <c r="F71" s="185"/>
      <c r="G71" s="185"/>
      <c r="H71" s="185"/>
      <c r="I71" s="185"/>
      <c r="J71" s="186"/>
      <c r="K71" s="184" t="s">
        <v>26</v>
      </c>
      <c r="L71" s="185"/>
      <c r="M71" s="185"/>
      <c r="N71" s="185"/>
      <c r="O71" s="185"/>
      <c r="P71" s="186"/>
      <c r="Q71" s="249"/>
      <c r="R71" s="250"/>
      <c r="S71" s="41"/>
      <c r="U71" s="100"/>
      <c r="V71" s="553"/>
      <c r="W71" s="553"/>
      <c r="X71" s="553"/>
      <c r="Y71" s="553"/>
      <c r="Z71" s="553"/>
      <c r="AA71" s="553"/>
      <c r="AB71" s="553"/>
      <c r="AC71" s="553"/>
      <c r="AD71" s="553"/>
      <c r="AE71" s="539"/>
      <c r="AF71" s="539"/>
      <c r="AG71" s="100"/>
    </row>
    <row r="72" spans="1:33" ht="21.95" customHeight="1" thickBot="1">
      <c r="A72" s="70"/>
      <c r="B72" s="542"/>
      <c r="C72" s="119" t="s">
        <v>2</v>
      </c>
      <c r="D72" s="120" t="s">
        <v>4</v>
      </c>
      <c r="E72" s="367" t="s">
        <v>127</v>
      </c>
      <c r="F72" s="368"/>
      <c r="G72" s="369"/>
      <c r="H72" s="262" t="s">
        <v>74</v>
      </c>
      <c r="I72" s="263"/>
      <c r="J72" s="264"/>
      <c r="K72" s="367" t="s">
        <v>89</v>
      </c>
      <c r="L72" s="368"/>
      <c r="M72" s="369"/>
      <c r="N72" s="262" t="s">
        <v>27</v>
      </c>
      <c r="O72" s="263"/>
      <c r="P72" s="264"/>
      <c r="Q72" s="249"/>
      <c r="R72" s="250"/>
      <c r="S72" s="41"/>
    </row>
    <row r="73" spans="1:33" ht="23.85" customHeight="1" thickBot="1">
      <c r="A73" s="70"/>
      <c r="B73" s="159"/>
      <c r="C73" s="160"/>
      <c r="D73" s="161"/>
      <c r="E73" s="543"/>
      <c r="F73" s="544"/>
      <c r="G73" s="544"/>
      <c r="H73" s="544"/>
      <c r="I73" s="544"/>
      <c r="J73" s="545"/>
      <c r="K73" s="543"/>
      <c r="L73" s="544"/>
      <c r="M73" s="544"/>
      <c r="N73" s="544"/>
      <c r="O73" s="544"/>
      <c r="P73" s="545"/>
      <c r="Q73" s="576">
        <f>SUM(E73:P73)</f>
        <v>0</v>
      </c>
      <c r="R73" s="577"/>
      <c r="S73" s="41"/>
    </row>
    <row r="74" spans="1:33" ht="9.9499999999999993" customHeight="1" thickBot="1">
      <c r="A74" s="70"/>
      <c r="B74" s="121"/>
      <c r="C74" s="121"/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575"/>
      <c r="O74" s="575"/>
      <c r="P74" s="575"/>
      <c r="Q74" s="255"/>
      <c r="R74" s="255"/>
      <c r="S74" s="41"/>
    </row>
    <row r="75" spans="1:33" ht="21.95" customHeight="1">
      <c r="A75" s="70"/>
      <c r="B75" s="540" t="s">
        <v>13</v>
      </c>
      <c r="C75" s="280" t="s">
        <v>6</v>
      </c>
      <c r="D75" s="281"/>
      <c r="E75" s="252" t="s">
        <v>23</v>
      </c>
      <c r="F75" s="253"/>
      <c r="G75" s="253"/>
      <c r="H75" s="253"/>
      <c r="I75" s="253"/>
      <c r="J75" s="254"/>
      <c r="K75" s="252" t="s">
        <v>121</v>
      </c>
      <c r="L75" s="253"/>
      <c r="M75" s="253"/>
      <c r="N75" s="253"/>
      <c r="O75" s="253"/>
      <c r="P75" s="254"/>
      <c r="Q75" s="247" t="s">
        <v>0</v>
      </c>
      <c r="R75" s="248"/>
      <c r="S75" s="41"/>
    </row>
    <row r="76" spans="1:33" ht="21.95" customHeight="1">
      <c r="A76" s="70"/>
      <c r="B76" s="541"/>
      <c r="C76" s="251" t="s">
        <v>14</v>
      </c>
      <c r="D76" s="186"/>
      <c r="E76" s="184" t="s">
        <v>3</v>
      </c>
      <c r="F76" s="185"/>
      <c r="G76" s="185"/>
      <c r="H76" s="185"/>
      <c r="I76" s="185"/>
      <c r="J76" s="186"/>
      <c r="K76" s="184" t="s">
        <v>26</v>
      </c>
      <c r="L76" s="185"/>
      <c r="M76" s="185"/>
      <c r="N76" s="185"/>
      <c r="O76" s="185"/>
      <c r="P76" s="186"/>
      <c r="Q76" s="249"/>
      <c r="R76" s="250"/>
      <c r="S76" s="41"/>
    </row>
    <row r="77" spans="1:33" ht="21.95" customHeight="1" thickBot="1">
      <c r="A77" s="70"/>
      <c r="B77" s="542"/>
      <c r="C77" s="119" t="s">
        <v>2</v>
      </c>
      <c r="D77" s="120" t="s">
        <v>4</v>
      </c>
      <c r="E77" s="367" t="s">
        <v>127</v>
      </c>
      <c r="F77" s="368"/>
      <c r="G77" s="369"/>
      <c r="H77" s="262" t="s">
        <v>74</v>
      </c>
      <c r="I77" s="263"/>
      <c r="J77" s="264"/>
      <c r="K77" s="367" t="s">
        <v>89</v>
      </c>
      <c r="L77" s="368"/>
      <c r="M77" s="369"/>
      <c r="N77" s="262" t="s">
        <v>27</v>
      </c>
      <c r="O77" s="263"/>
      <c r="P77" s="264"/>
      <c r="Q77" s="249"/>
      <c r="R77" s="250"/>
      <c r="S77" s="41"/>
    </row>
    <row r="78" spans="1:33" ht="23.85" customHeight="1" thickBot="1">
      <c r="A78" s="70"/>
      <c r="B78" s="159"/>
      <c r="C78" s="160"/>
      <c r="D78" s="161"/>
      <c r="E78" s="543"/>
      <c r="F78" s="544"/>
      <c r="G78" s="544"/>
      <c r="H78" s="544"/>
      <c r="I78" s="544"/>
      <c r="J78" s="545"/>
      <c r="K78" s="543"/>
      <c r="L78" s="544"/>
      <c r="M78" s="544"/>
      <c r="N78" s="544"/>
      <c r="O78" s="544"/>
      <c r="P78" s="545"/>
      <c r="Q78" s="576">
        <f>SUM(E78:P78)</f>
        <v>0</v>
      </c>
      <c r="R78" s="577"/>
      <c r="S78" s="41"/>
    </row>
    <row r="79" spans="1:33" ht="9.9499999999999993" customHeight="1" thickBot="1">
      <c r="A79" s="70"/>
      <c r="B79" s="121"/>
      <c r="C79" s="121"/>
      <c r="D79" s="121"/>
      <c r="E79" s="122"/>
      <c r="F79" s="122"/>
      <c r="G79" s="122"/>
      <c r="H79" s="122"/>
      <c r="I79" s="122"/>
      <c r="J79" s="122"/>
      <c r="K79" s="122"/>
      <c r="L79" s="122"/>
      <c r="M79" s="122"/>
      <c r="N79" s="575"/>
      <c r="O79" s="575"/>
      <c r="P79" s="575"/>
      <c r="Q79" s="344"/>
      <c r="R79" s="344"/>
      <c r="S79" s="41"/>
    </row>
    <row r="80" spans="1:33" ht="21.95" customHeight="1">
      <c r="A80" s="70"/>
      <c r="B80" s="540" t="s">
        <v>13</v>
      </c>
      <c r="C80" s="280" t="s">
        <v>6</v>
      </c>
      <c r="D80" s="281"/>
      <c r="E80" s="252" t="s">
        <v>23</v>
      </c>
      <c r="F80" s="253"/>
      <c r="G80" s="253"/>
      <c r="H80" s="253"/>
      <c r="I80" s="253"/>
      <c r="J80" s="254"/>
      <c r="K80" s="252" t="s">
        <v>121</v>
      </c>
      <c r="L80" s="253"/>
      <c r="M80" s="253"/>
      <c r="N80" s="253"/>
      <c r="O80" s="253"/>
      <c r="P80" s="254"/>
      <c r="Q80" s="247" t="s">
        <v>0</v>
      </c>
      <c r="R80" s="248"/>
      <c r="S80" s="41"/>
    </row>
    <row r="81" spans="1:19" ht="21.95" customHeight="1">
      <c r="A81" s="70"/>
      <c r="B81" s="541"/>
      <c r="C81" s="251" t="s">
        <v>14</v>
      </c>
      <c r="D81" s="186"/>
      <c r="E81" s="184" t="s">
        <v>3</v>
      </c>
      <c r="F81" s="185"/>
      <c r="G81" s="185"/>
      <c r="H81" s="185"/>
      <c r="I81" s="185"/>
      <c r="J81" s="186"/>
      <c r="K81" s="184" t="s">
        <v>26</v>
      </c>
      <c r="L81" s="185"/>
      <c r="M81" s="185"/>
      <c r="N81" s="185"/>
      <c r="O81" s="185"/>
      <c r="P81" s="186"/>
      <c r="Q81" s="249"/>
      <c r="R81" s="250"/>
      <c r="S81" s="41"/>
    </row>
    <row r="82" spans="1:19" ht="21.95" customHeight="1" thickBot="1">
      <c r="A82" s="70"/>
      <c r="B82" s="542"/>
      <c r="C82" s="119" t="s">
        <v>2</v>
      </c>
      <c r="D82" s="120" t="s">
        <v>4</v>
      </c>
      <c r="E82" s="367" t="s">
        <v>127</v>
      </c>
      <c r="F82" s="368"/>
      <c r="G82" s="369"/>
      <c r="H82" s="262" t="s">
        <v>74</v>
      </c>
      <c r="I82" s="263"/>
      <c r="J82" s="264"/>
      <c r="K82" s="367" t="s">
        <v>89</v>
      </c>
      <c r="L82" s="368"/>
      <c r="M82" s="369"/>
      <c r="N82" s="262" t="s">
        <v>27</v>
      </c>
      <c r="O82" s="263"/>
      <c r="P82" s="264"/>
      <c r="Q82" s="249"/>
      <c r="R82" s="250"/>
      <c r="S82" s="41"/>
    </row>
    <row r="83" spans="1:19" ht="23.85" customHeight="1" thickBot="1">
      <c r="A83" s="70"/>
      <c r="B83" s="159"/>
      <c r="C83" s="160"/>
      <c r="D83" s="161"/>
      <c r="E83" s="543"/>
      <c r="F83" s="544"/>
      <c r="G83" s="544"/>
      <c r="H83" s="544"/>
      <c r="I83" s="544"/>
      <c r="J83" s="545"/>
      <c r="K83" s="543"/>
      <c r="L83" s="544"/>
      <c r="M83" s="544"/>
      <c r="N83" s="544"/>
      <c r="O83" s="544"/>
      <c r="P83" s="545"/>
      <c r="Q83" s="576">
        <f>SUM(E83:P83)</f>
        <v>0</v>
      </c>
      <c r="R83" s="577"/>
      <c r="S83" s="41"/>
    </row>
    <row r="84" spans="1:19" ht="9.9499999999999993" customHeight="1" thickBot="1">
      <c r="A84" s="70"/>
      <c r="B84" s="121"/>
      <c r="C84" s="121"/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575"/>
      <c r="O84" s="575"/>
      <c r="P84" s="575"/>
      <c r="Q84" s="344"/>
      <c r="R84" s="344"/>
      <c r="S84" s="41"/>
    </row>
    <row r="85" spans="1:19" ht="21.95" customHeight="1">
      <c r="A85" s="70"/>
      <c r="B85" s="540" t="s">
        <v>13</v>
      </c>
      <c r="C85" s="280" t="s">
        <v>6</v>
      </c>
      <c r="D85" s="281"/>
      <c r="E85" s="252" t="s">
        <v>23</v>
      </c>
      <c r="F85" s="253"/>
      <c r="G85" s="253"/>
      <c r="H85" s="253"/>
      <c r="I85" s="253"/>
      <c r="J85" s="254"/>
      <c r="K85" s="252" t="s">
        <v>121</v>
      </c>
      <c r="L85" s="253"/>
      <c r="M85" s="253"/>
      <c r="N85" s="253"/>
      <c r="O85" s="253"/>
      <c r="P85" s="254"/>
      <c r="Q85" s="247" t="s">
        <v>0</v>
      </c>
      <c r="R85" s="248"/>
      <c r="S85" s="41"/>
    </row>
    <row r="86" spans="1:19" ht="21.95" customHeight="1">
      <c r="A86" s="70"/>
      <c r="B86" s="541"/>
      <c r="C86" s="251" t="s">
        <v>14</v>
      </c>
      <c r="D86" s="186"/>
      <c r="E86" s="184" t="s">
        <v>3</v>
      </c>
      <c r="F86" s="185"/>
      <c r="G86" s="185"/>
      <c r="H86" s="185"/>
      <c r="I86" s="185"/>
      <c r="J86" s="186"/>
      <c r="K86" s="184" t="s">
        <v>26</v>
      </c>
      <c r="L86" s="185"/>
      <c r="M86" s="185"/>
      <c r="N86" s="185"/>
      <c r="O86" s="185"/>
      <c r="P86" s="186"/>
      <c r="Q86" s="249"/>
      <c r="R86" s="250"/>
      <c r="S86" s="41"/>
    </row>
    <row r="87" spans="1:19" ht="21.95" customHeight="1" thickBot="1">
      <c r="A87" s="70"/>
      <c r="B87" s="542"/>
      <c r="C87" s="119" t="s">
        <v>2</v>
      </c>
      <c r="D87" s="120" t="s">
        <v>4</v>
      </c>
      <c r="E87" s="367" t="s">
        <v>127</v>
      </c>
      <c r="F87" s="368"/>
      <c r="G87" s="369"/>
      <c r="H87" s="262" t="s">
        <v>74</v>
      </c>
      <c r="I87" s="263"/>
      <c r="J87" s="264"/>
      <c r="K87" s="367" t="s">
        <v>89</v>
      </c>
      <c r="L87" s="368"/>
      <c r="M87" s="369"/>
      <c r="N87" s="262" t="s">
        <v>27</v>
      </c>
      <c r="O87" s="263"/>
      <c r="P87" s="264"/>
      <c r="Q87" s="249"/>
      <c r="R87" s="250"/>
      <c r="S87" s="41"/>
    </row>
    <row r="88" spans="1:19" ht="23.85" customHeight="1" thickBot="1">
      <c r="A88" s="70"/>
      <c r="B88" s="159"/>
      <c r="C88" s="160"/>
      <c r="D88" s="161"/>
      <c r="E88" s="543"/>
      <c r="F88" s="544"/>
      <c r="G88" s="544"/>
      <c r="H88" s="544"/>
      <c r="I88" s="544"/>
      <c r="J88" s="545"/>
      <c r="K88" s="543"/>
      <c r="L88" s="544"/>
      <c r="M88" s="544"/>
      <c r="N88" s="544"/>
      <c r="O88" s="544"/>
      <c r="P88" s="545"/>
      <c r="Q88" s="576">
        <f>SUM(E88:P88)</f>
        <v>0</v>
      </c>
      <c r="R88" s="577"/>
      <c r="S88" s="41"/>
    </row>
    <row r="89" spans="1:19" ht="9.9499999999999993" customHeight="1" thickBot="1">
      <c r="A89" s="70"/>
      <c r="B89" s="121"/>
      <c r="C89" s="121"/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575"/>
      <c r="O89" s="575"/>
      <c r="P89" s="575"/>
      <c r="Q89" s="344"/>
      <c r="R89" s="344"/>
      <c r="S89" s="41"/>
    </row>
    <row r="90" spans="1:19" ht="21.95" customHeight="1">
      <c r="A90" s="70"/>
      <c r="B90" s="540" t="s">
        <v>13</v>
      </c>
      <c r="C90" s="280" t="s">
        <v>6</v>
      </c>
      <c r="D90" s="281"/>
      <c r="E90" s="252" t="s">
        <v>23</v>
      </c>
      <c r="F90" s="253"/>
      <c r="G90" s="253"/>
      <c r="H90" s="253"/>
      <c r="I90" s="253"/>
      <c r="J90" s="254"/>
      <c r="K90" s="252" t="s">
        <v>121</v>
      </c>
      <c r="L90" s="253"/>
      <c r="M90" s="253"/>
      <c r="N90" s="253"/>
      <c r="O90" s="253"/>
      <c r="P90" s="254"/>
      <c r="Q90" s="247" t="s">
        <v>0</v>
      </c>
      <c r="R90" s="248"/>
      <c r="S90" s="41"/>
    </row>
    <row r="91" spans="1:19" ht="21.95" customHeight="1">
      <c r="A91" s="70"/>
      <c r="B91" s="541"/>
      <c r="C91" s="251" t="s">
        <v>14</v>
      </c>
      <c r="D91" s="186"/>
      <c r="E91" s="184" t="s">
        <v>3</v>
      </c>
      <c r="F91" s="185"/>
      <c r="G91" s="185"/>
      <c r="H91" s="185"/>
      <c r="I91" s="185"/>
      <c r="J91" s="186"/>
      <c r="K91" s="184" t="s">
        <v>26</v>
      </c>
      <c r="L91" s="185"/>
      <c r="M91" s="185"/>
      <c r="N91" s="185"/>
      <c r="O91" s="185"/>
      <c r="P91" s="186"/>
      <c r="Q91" s="249"/>
      <c r="R91" s="250"/>
      <c r="S91" s="41"/>
    </row>
    <row r="92" spans="1:19" ht="21.95" customHeight="1" thickBot="1">
      <c r="A92" s="70"/>
      <c r="B92" s="542"/>
      <c r="C92" s="119" t="s">
        <v>2</v>
      </c>
      <c r="D92" s="120" t="s">
        <v>4</v>
      </c>
      <c r="E92" s="367" t="s">
        <v>127</v>
      </c>
      <c r="F92" s="368"/>
      <c r="G92" s="369"/>
      <c r="H92" s="262" t="s">
        <v>74</v>
      </c>
      <c r="I92" s="263"/>
      <c r="J92" s="264"/>
      <c r="K92" s="367" t="s">
        <v>89</v>
      </c>
      <c r="L92" s="368"/>
      <c r="M92" s="369"/>
      <c r="N92" s="262" t="s">
        <v>27</v>
      </c>
      <c r="O92" s="263"/>
      <c r="P92" s="264"/>
      <c r="Q92" s="249"/>
      <c r="R92" s="250"/>
      <c r="S92" s="41"/>
    </row>
    <row r="93" spans="1:19" ht="23.85" customHeight="1" thickBot="1">
      <c r="A93" s="70"/>
      <c r="B93" s="159"/>
      <c r="C93" s="160"/>
      <c r="D93" s="161"/>
      <c r="E93" s="543"/>
      <c r="F93" s="544"/>
      <c r="G93" s="544"/>
      <c r="H93" s="544"/>
      <c r="I93" s="544"/>
      <c r="J93" s="545"/>
      <c r="K93" s="543"/>
      <c r="L93" s="544"/>
      <c r="M93" s="544"/>
      <c r="N93" s="544"/>
      <c r="O93" s="544"/>
      <c r="P93" s="545"/>
      <c r="Q93" s="576">
        <f>SUM(E93:P93)</f>
        <v>0</v>
      </c>
      <c r="R93" s="577"/>
      <c r="S93" s="41"/>
    </row>
    <row r="94" spans="1:19" ht="9.9499999999999993" customHeight="1" thickBot="1">
      <c r="A94" s="70"/>
      <c r="B94" s="121"/>
      <c r="C94" s="121"/>
      <c r="D94" s="121"/>
      <c r="E94" s="122"/>
      <c r="F94" s="122"/>
      <c r="G94" s="122"/>
      <c r="H94" s="122"/>
      <c r="I94" s="122"/>
      <c r="J94" s="122"/>
      <c r="K94" s="122"/>
      <c r="L94" s="122"/>
      <c r="M94" s="122"/>
      <c r="N94" s="373"/>
      <c r="O94" s="373"/>
      <c r="P94" s="373"/>
      <c r="Q94" s="344"/>
      <c r="R94" s="344"/>
      <c r="S94" s="41"/>
    </row>
    <row r="95" spans="1:19" ht="21.95" customHeight="1">
      <c r="A95" s="70"/>
      <c r="B95" s="540" t="s">
        <v>13</v>
      </c>
      <c r="C95" s="280" t="s">
        <v>6</v>
      </c>
      <c r="D95" s="281"/>
      <c r="E95" s="252" t="s">
        <v>23</v>
      </c>
      <c r="F95" s="253"/>
      <c r="G95" s="253"/>
      <c r="H95" s="253"/>
      <c r="I95" s="253"/>
      <c r="J95" s="254"/>
      <c r="K95" s="252" t="s">
        <v>121</v>
      </c>
      <c r="L95" s="253"/>
      <c r="M95" s="253"/>
      <c r="N95" s="253"/>
      <c r="O95" s="253"/>
      <c r="P95" s="254"/>
      <c r="Q95" s="247" t="s">
        <v>0</v>
      </c>
      <c r="R95" s="248"/>
      <c r="S95" s="41"/>
    </row>
    <row r="96" spans="1:19" ht="21.95" customHeight="1">
      <c r="A96" s="70"/>
      <c r="B96" s="541"/>
      <c r="C96" s="251" t="s">
        <v>14</v>
      </c>
      <c r="D96" s="186"/>
      <c r="E96" s="184" t="s">
        <v>3</v>
      </c>
      <c r="F96" s="185"/>
      <c r="G96" s="185"/>
      <c r="H96" s="185"/>
      <c r="I96" s="185"/>
      <c r="J96" s="186"/>
      <c r="K96" s="184" t="s">
        <v>26</v>
      </c>
      <c r="L96" s="185"/>
      <c r="M96" s="185"/>
      <c r="N96" s="185"/>
      <c r="O96" s="185"/>
      <c r="P96" s="186"/>
      <c r="Q96" s="249"/>
      <c r="R96" s="250"/>
      <c r="S96" s="41"/>
    </row>
    <row r="97" spans="1:19" ht="21.95" customHeight="1" thickBot="1">
      <c r="A97" s="70"/>
      <c r="B97" s="542"/>
      <c r="C97" s="119" t="s">
        <v>2</v>
      </c>
      <c r="D97" s="120" t="s">
        <v>4</v>
      </c>
      <c r="E97" s="367" t="s">
        <v>127</v>
      </c>
      <c r="F97" s="368"/>
      <c r="G97" s="369"/>
      <c r="H97" s="262" t="s">
        <v>74</v>
      </c>
      <c r="I97" s="263"/>
      <c r="J97" s="264"/>
      <c r="K97" s="367" t="s">
        <v>89</v>
      </c>
      <c r="L97" s="368"/>
      <c r="M97" s="369"/>
      <c r="N97" s="262" t="s">
        <v>27</v>
      </c>
      <c r="O97" s="263"/>
      <c r="P97" s="264"/>
      <c r="Q97" s="249"/>
      <c r="R97" s="250"/>
      <c r="S97" s="41"/>
    </row>
    <row r="98" spans="1:19" ht="23.85" customHeight="1" thickBot="1">
      <c r="A98" s="70"/>
      <c r="B98" s="159"/>
      <c r="C98" s="160"/>
      <c r="D98" s="161"/>
      <c r="E98" s="543"/>
      <c r="F98" s="544"/>
      <c r="G98" s="544"/>
      <c r="H98" s="544"/>
      <c r="I98" s="544"/>
      <c r="J98" s="545"/>
      <c r="K98" s="543"/>
      <c r="L98" s="544"/>
      <c r="M98" s="544"/>
      <c r="N98" s="544"/>
      <c r="O98" s="544"/>
      <c r="P98" s="545"/>
      <c r="Q98" s="576">
        <f>SUM(E98:P98)</f>
        <v>0</v>
      </c>
      <c r="R98" s="577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347"/>
      <c r="O99" s="347"/>
      <c r="P99" s="347"/>
      <c r="Q99" s="348"/>
      <c r="R99" s="348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209" t="s">
        <v>41</v>
      </c>
      <c r="M100" s="365"/>
      <c r="N100" s="365"/>
      <c r="O100" s="366"/>
      <c r="P100" s="546">
        <f>SUM(Q73,Q78,Q83,Q88,Q93,Q98)</f>
        <v>0</v>
      </c>
      <c r="Q100" s="546"/>
      <c r="R100" s="547"/>
      <c r="S100" s="41"/>
    </row>
    <row r="101" spans="1:19" ht="29.25" thickBot="1">
      <c r="A101" s="370" t="s">
        <v>22</v>
      </c>
      <c r="B101" s="371"/>
      <c r="C101" s="372"/>
      <c r="D101" s="34" t="s">
        <v>92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540" t="s">
        <v>13</v>
      </c>
      <c r="C103" s="280" t="s">
        <v>6</v>
      </c>
      <c r="D103" s="281"/>
      <c r="E103" s="252" t="s">
        <v>28</v>
      </c>
      <c r="F103" s="253"/>
      <c r="G103" s="253"/>
      <c r="H103" s="253"/>
      <c r="I103" s="253"/>
      <c r="J103" s="254"/>
      <c r="K103" s="252" t="s">
        <v>121</v>
      </c>
      <c r="L103" s="253"/>
      <c r="M103" s="253"/>
      <c r="N103" s="253"/>
      <c r="O103" s="253"/>
      <c r="P103" s="254"/>
      <c r="Q103" s="247" t="s">
        <v>0</v>
      </c>
      <c r="R103" s="248"/>
      <c r="S103" s="41"/>
    </row>
    <row r="104" spans="1:19" ht="21.95" customHeight="1">
      <c r="A104" s="70"/>
      <c r="B104" s="541"/>
      <c r="C104" s="251" t="s">
        <v>14</v>
      </c>
      <c r="D104" s="186"/>
      <c r="E104" s="184" t="s">
        <v>3</v>
      </c>
      <c r="F104" s="185"/>
      <c r="G104" s="185"/>
      <c r="H104" s="185"/>
      <c r="I104" s="185"/>
      <c r="J104" s="186"/>
      <c r="K104" s="184" t="s">
        <v>26</v>
      </c>
      <c r="L104" s="185"/>
      <c r="M104" s="185"/>
      <c r="N104" s="185"/>
      <c r="O104" s="185"/>
      <c r="P104" s="186"/>
      <c r="Q104" s="249"/>
      <c r="R104" s="250"/>
      <c r="S104" s="41"/>
    </row>
    <row r="105" spans="1:19" ht="21.95" customHeight="1" thickBot="1">
      <c r="A105" s="70"/>
      <c r="B105" s="542"/>
      <c r="C105" s="119" t="s">
        <v>2</v>
      </c>
      <c r="D105" s="120" t="s">
        <v>4</v>
      </c>
      <c r="E105" s="367">
        <v>45286</v>
      </c>
      <c r="F105" s="368"/>
      <c r="G105" s="369"/>
      <c r="H105" s="262" t="s">
        <v>74</v>
      </c>
      <c r="I105" s="263"/>
      <c r="J105" s="264"/>
      <c r="K105" s="367" t="s">
        <v>89</v>
      </c>
      <c r="L105" s="368"/>
      <c r="M105" s="369"/>
      <c r="N105" s="262" t="s">
        <v>27</v>
      </c>
      <c r="O105" s="263"/>
      <c r="P105" s="264"/>
      <c r="Q105" s="249"/>
      <c r="R105" s="250"/>
      <c r="S105" s="41"/>
    </row>
    <row r="106" spans="1:19" ht="23.85" customHeight="1" thickBot="1">
      <c r="A106" s="70"/>
      <c r="B106" s="159"/>
      <c r="C106" s="160"/>
      <c r="D106" s="161"/>
      <c r="E106" s="543"/>
      <c r="F106" s="544"/>
      <c r="G106" s="544"/>
      <c r="H106" s="544"/>
      <c r="I106" s="544"/>
      <c r="J106" s="545"/>
      <c r="K106" s="543"/>
      <c r="L106" s="544"/>
      <c r="M106" s="544"/>
      <c r="N106" s="544"/>
      <c r="O106" s="544"/>
      <c r="P106" s="545"/>
      <c r="Q106" s="576">
        <f>SUM(E106:P106)</f>
        <v>0</v>
      </c>
      <c r="R106" s="577"/>
      <c r="S106" s="41"/>
    </row>
    <row r="107" spans="1:19" ht="9.9499999999999993" customHeight="1" thickBot="1">
      <c r="A107" s="73"/>
      <c r="B107" s="578" t="s">
        <v>12</v>
      </c>
      <c r="C107" s="578"/>
      <c r="D107" s="578"/>
      <c r="E107" s="579"/>
      <c r="F107" s="579"/>
      <c r="G107" s="579"/>
      <c r="H107" s="579"/>
      <c r="I107" s="579"/>
      <c r="J107" s="579"/>
      <c r="K107" s="127"/>
      <c r="L107" s="127"/>
      <c r="M107" s="127"/>
      <c r="N107" s="579"/>
      <c r="O107" s="579"/>
      <c r="P107" s="579"/>
      <c r="Q107" s="580"/>
      <c r="R107" s="581"/>
      <c r="S107" s="74"/>
    </row>
    <row r="108" spans="1:19" ht="21.95" customHeight="1">
      <c r="A108" s="70"/>
      <c r="B108" s="540" t="s">
        <v>13</v>
      </c>
      <c r="C108" s="280" t="s">
        <v>6</v>
      </c>
      <c r="D108" s="281"/>
      <c r="E108" s="252" t="s">
        <v>28</v>
      </c>
      <c r="F108" s="253"/>
      <c r="G108" s="253"/>
      <c r="H108" s="253"/>
      <c r="I108" s="253"/>
      <c r="J108" s="254"/>
      <c r="K108" s="252" t="s">
        <v>121</v>
      </c>
      <c r="L108" s="253"/>
      <c r="M108" s="253"/>
      <c r="N108" s="253"/>
      <c r="O108" s="253"/>
      <c r="P108" s="254"/>
      <c r="Q108" s="247" t="s">
        <v>0</v>
      </c>
      <c r="R108" s="248"/>
      <c r="S108" s="41"/>
    </row>
    <row r="109" spans="1:19" ht="21.95" customHeight="1">
      <c r="A109" s="70"/>
      <c r="B109" s="541"/>
      <c r="C109" s="251" t="s">
        <v>14</v>
      </c>
      <c r="D109" s="186"/>
      <c r="E109" s="184" t="s">
        <v>3</v>
      </c>
      <c r="F109" s="185"/>
      <c r="G109" s="185"/>
      <c r="H109" s="185"/>
      <c r="I109" s="185"/>
      <c r="J109" s="186"/>
      <c r="K109" s="184" t="s">
        <v>26</v>
      </c>
      <c r="L109" s="185"/>
      <c r="M109" s="185"/>
      <c r="N109" s="185"/>
      <c r="O109" s="185"/>
      <c r="P109" s="186"/>
      <c r="Q109" s="249"/>
      <c r="R109" s="250"/>
      <c r="S109" s="41"/>
    </row>
    <row r="110" spans="1:19" ht="21.95" customHeight="1" thickBot="1">
      <c r="A110" s="70"/>
      <c r="B110" s="542"/>
      <c r="C110" s="119" t="s">
        <v>2</v>
      </c>
      <c r="D110" s="120" t="s">
        <v>4</v>
      </c>
      <c r="E110" s="367">
        <v>45286</v>
      </c>
      <c r="F110" s="368"/>
      <c r="G110" s="369"/>
      <c r="H110" s="262" t="s">
        <v>74</v>
      </c>
      <c r="I110" s="263"/>
      <c r="J110" s="264"/>
      <c r="K110" s="367" t="s">
        <v>89</v>
      </c>
      <c r="L110" s="368"/>
      <c r="M110" s="369"/>
      <c r="N110" s="262" t="s">
        <v>91</v>
      </c>
      <c r="O110" s="263"/>
      <c r="P110" s="264"/>
      <c r="Q110" s="249"/>
      <c r="R110" s="250"/>
      <c r="S110" s="41"/>
    </row>
    <row r="111" spans="1:19" ht="23.85" customHeight="1" thickBot="1">
      <c r="A111" s="70"/>
      <c r="B111" s="159"/>
      <c r="C111" s="160"/>
      <c r="D111" s="161"/>
      <c r="E111" s="543"/>
      <c r="F111" s="544"/>
      <c r="G111" s="544"/>
      <c r="H111" s="544"/>
      <c r="I111" s="544"/>
      <c r="J111" s="545"/>
      <c r="K111" s="543"/>
      <c r="L111" s="544"/>
      <c r="M111" s="544"/>
      <c r="N111" s="544"/>
      <c r="O111" s="544"/>
      <c r="P111" s="545"/>
      <c r="Q111" s="576">
        <f>SUM(E111:P111)</f>
        <v>0</v>
      </c>
      <c r="R111" s="577"/>
      <c r="S111" s="41"/>
    </row>
    <row r="112" spans="1:19" ht="9.9499999999999993" customHeight="1" thickBot="1">
      <c r="A112" s="73"/>
      <c r="B112" s="582" t="s">
        <v>12</v>
      </c>
      <c r="C112" s="582"/>
      <c r="D112" s="582"/>
      <c r="E112" s="583"/>
      <c r="F112" s="583"/>
      <c r="G112" s="583"/>
      <c r="H112" s="583"/>
      <c r="I112" s="583"/>
      <c r="J112" s="583"/>
      <c r="K112" s="128"/>
      <c r="L112" s="128"/>
      <c r="M112" s="128"/>
      <c r="N112" s="583"/>
      <c r="O112" s="583"/>
      <c r="P112" s="583"/>
      <c r="Q112" s="584"/>
      <c r="R112" s="585"/>
      <c r="S112" s="74"/>
    </row>
    <row r="113" spans="1:19" ht="21.95" customHeight="1">
      <c r="A113" s="70"/>
      <c r="B113" s="540" t="s">
        <v>13</v>
      </c>
      <c r="C113" s="280" t="s">
        <v>6</v>
      </c>
      <c r="D113" s="281"/>
      <c r="E113" s="252" t="s">
        <v>28</v>
      </c>
      <c r="F113" s="253"/>
      <c r="G113" s="253"/>
      <c r="H113" s="253"/>
      <c r="I113" s="253"/>
      <c r="J113" s="254"/>
      <c r="K113" s="252" t="s">
        <v>121</v>
      </c>
      <c r="L113" s="253"/>
      <c r="M113" s="253"/>
      <c r="N113" s="253"/>
      <c r="O113" s="253"/>
      <c r="P113" s="254"/>
      <c r="Q113" s="247" t="s">
        <v>0</v>
      </c>
      <c r="R113" s="248"/>
      <c r="S113" s="41"/>
    </row>
    <row r="114" spans="1:19" ht="21.95" customHeight="1">
      <c r="A114" s="70"/>
      <c r="B114" s="541"/>
      <c r="C114" s="251" t="s">
        <v>14</v>
      </c>
      <c r="D114" s="186"/>
      <c r="E114" s="184" t="s">
        <v>3</v>
      </c>
      <c r="F114" s="185"/>
      <c r="G114" s="185"/>
      <c r="H114" s="185"/>
      <c r="I114" s="185"/>
      <c r="J114" s="186"/>
      <c r="K114" s="184" t="s">
        <v>26</v>
      </c>
      <c r="L114" s="185"/>
      <c r="M114" s="185"/>
      <c r="N114" s="185"/>
      <c r="O114" s="185"/>
      <c r="P114" s="186"/>
      <c r="Q114" s="249"/>
      <c r="R114" s="250"/>
      <c r="S114" s="41"/>
    </row>
    <row r="115" spans="1:19" ht="21.95" customHeight="1" thickBot="1">
      <c r="A115" s="70"/>
      <c r="B115" s="542"/>
      <c r="C115" s="119" t="s">
        <v>2</v>
      </c>
      <c r="D115" s="120" t="s">
        <v>4</v>
      </c>
      <c r="E115" s="367">
        <v>45286</v>
      </c>
      <c r="F115" s="368"/>
      <c r="G115" s="369"/>
      <c r="H115" s="262" t="s">
        <v>74</v>
      </c>
      <c r="I115" s="263"/>
      <c r="J115" s="264"/>
      <c r="K115" s="367" t="s">
        <v>89</v>
      </c>
      <c r="L115" s="368"/>
      <c r="M115" s="369"/>
      <c r="N115" s="262" t="s">
        <v>27</v>
      </c>
      <c r="O115" s="263"/>
      <c r="P115" s="264"/>
      <c r="Q115" s="249"/>
      <c r="R115" s="250"/>
      <c r="S115" s="41"/>
    </row>
    <row r="116" spans="1:19" ht="23.85" customHeight="1" thickBot="1">
      <c r="A116" s="70"/>
      <c r="B116" s="159"/>
      <c r="C116" s="160"/>
      <c r="D116" s="161"/>
      <c r="E116" s="543"/>
      <c r="F116" s="544"/>
      <c r="G116" s="544"/>
      <c r="H116" s="544"/>
      <c r="I116" s="544"/>
      <c r="J116" s="545"/>
      <c r="K116" s="543"/>
      <c r="L116" s="544"/>
      <c r="M116" s="544"/>
      <c r="N116" s="544"/>
      <c r="O116" s="544"/>
      <c r="P116" s="545"/>
      <c r="Q116" s="576">
        <f>SUM(E116:P116)</f>
        <v>0</v>
      </c>
      <c r="R116" s="577"/>
      <c r="S116" s="41"/>
    </row>
    <row r="117" spans="1:19" ht="9.9499999999999993" customHeight="1" thickBot="1">
      <c r="A117" s="73"/>
      <c r="B117" s="582" t="s">
        <v>12</v>
      </c>
      <c r="C117" s="582"/>
      <c r="D117" s="582"/>
      <c r="E117" s="583"/>
      <c r="F117" s="583"/>
      <c r="G117" s="583"/>
      <c r="H117" s="583"/>
      <c r="I117" s="583"/>
      <c r="J117" s="583"/>
      <c r="K117" s="128"/>
      <c r="L117" s="128"/>
      <c r="M117" s="128"/>
      <c r="N117" s="583"/>
      <c r="O117" s="583"/>
      <c r="P117" s="583"/>
      <c r="Q117" s="584"/>
      <c r="R117" s="585"/>
      <c r="S117" s="74"/>
    </row>
    <row r="118" spans="1:19" ht="21.95" customHeight="1">
      <c r="A118" s="70"/>
      <c r="B118" s="540" t="s">
        <v>13</v>
      </c>
      <c r="C118" s="280" t="s">
        <v>6</v>
      </c>
      <c r="D118" s="281"/>
      <c r="E118" s="252" t="s">
        <v>28</v>
      </c>
      <c r="F118" s="253"/>
      <c r="G118" s="253"/>
      <c r="H118" s="253"/>
      <c r="I118" s="253"/>
      <c r="J118" s="254"/>
      <c r="K118" s="252" t="s">
        <v>121</v>
      </c>
      <c r="L118" s="253"/>
      <c r="M118" s="253"/>
      <c r="N118" s="253"/>
      <c r="O118" s="253"/>
      <c r="P118" s="254"/>
      <c r="Q118" s="247" t="s">
        <v>0</v>
      </c>
      <c r="R118" s="248"/>
      <c r="S118" s="41"/>
    </row>
    <row r="119" spans="1:19" ht="21.95" customHeight="1">
      <c r="A119" s="70"/>
      <c r="B119" s="541"/>
      <c r="C119" s="251" t="s">
        <v>14</v>
      </c>
      <c r="D119" s="186"/>
      <c r="E119" s="184" t="s">
        <v>3</v>
      </c>
      <c r="F119" s="185"/>
      <c r="G119" s="185"/>
      <c r="H119" s="185"/>
      <c r="I119" s="185"/>
      <c r="J119" s="186"/>
      <c r="K119" s="184" t="s">
        <v>26</v>
      </c>
      <c r="L119" s="185"/>
      <c r="M119" s="185"/>
      <c r="N119" s="185"/>
      <c r="O119" s="185"/>
      <c r="P119" s="186"/>
      <c r="Q119" s="249"/>
      <c r="R119" s="250"/>
      <c r="S119" s="41"/>
    </row>
    <row r="120" spans="1:19" ht="21.95" customHeight="1" thickBot="1">
      <c r="A120" s="70"/>
      <c r="B120" s="542"/>
      <c r="C120" s="119" t="s">
        <v>2</v>
      </c>
      <c r="D120" s="120" t="s">
        <v>4</v>
      </c>
      <c r="E120" s="367">
        <v>45286</v>
      </c>
      <c r="F120" s="368"/>
      <c r="G120" s="369"/>
      <c r="H120" s="262" t="s">
        <v>74</v>
      </c>
      <c r="I120" s="263"/>
      <c r="J120" s="264"/>
      <c r="K120" s="367" t="s">
        <v>89</v>
      </c>
      <c r="L120" s="368"/>
      <c r="M120" s="369"/>
      <c r="N120" s="262" t="s">
        <v>27</v>
      </c>
      <c r="O120" s="263"/>
      <c r="P120" s="264"/>
      <c r="Q120" s="249"/>
      <c r="R120" s="250"/>
      <c r="S120" s="41"/>
    </row>
    <row r="121" spans="1:19" ht="23.85" customHeight="1" thickBot="1">
      <c r="A121" s="70"/>
      <c r="B121" s="159"/>
      <c r="C121" s="160"/>
      <c r="D121" s="161"/>
      <c r="E121" s="543"/>
      <c r="F121" s="544"/>
      <c r="G121" s="544"/>
      <c r="H121" s="544"/>
      <c r="I121" s="544"/>
      <c r="J121" s="545"/>
      <c r="K121" s="543"/>
      <c r="L121" s="544"/>
      <c r="M121" s="544"/>
      <c r="N121" s="544"/>
      <c r="O121" s="544"/>
      <c r="P121" s="545"/>
      <c r="Q121" s="576">
        <f>SUM(E121:P121)</f>
        <v>0</v>
      </c>
      <c r="R121" s="577"/>
      <c r="S121" s="41"/>
    </row>
    <row r="122" spans="1:19" ht="9.9499999999999993" customHeight="1" thickBot="1">
      <c r="A122" s="73"/>
      <c r="B122" s="582" t="s">
        <v>12</v>
      </c>
      <c r="C122" s="582"/>
      <c r="D122" s="582"/>
      <c r="E122" s="583"/>
      <c r="F122" s="583"/>
      <c r="G122" s="583"/>
      <c r="H122" s="583"/>
      <c r="I122" s="583"/>
      <c r="J122" s="583"/>
      <c r="K122" s="128"/>
      <c r="L122" s="128"/>
      <c r="M122" s="128"/>
      <c r="N122" s="583"/>
      <c r="O122" s="583"/>
      <c r="P122" s="583"/>
      <c r="Q122" s="584"/>
      <c r="R122" s="585"/>
      <c r="S122" s="74"/>
    </row>
    <row r="123" spans="1:19" ht="21.95" customHeight="1">
      <c r="A123" s="70"/>
      <c r="B123" s="540" t="s">
        <v>13</v>
      </c>
      <c r="C123" s="280" t="s">
        <v>6</v>
      </c>
      <c r="D123" s="281"/>
      <c r="E123" s="252" t="s">
        <v>28</v>
      </c>
      <c r="F123" s="253"/>
      <c r="G123" s="253"/>
      <c r="H123" s="253"/>
      <c r="I123" s="253"/>
      <c r="J123" s="254"/>
      <c r="K123" s="252" t="s">
        <v>121</v>
      </c>
      <c r="L123" s="253"/>
      <c r="M123" s="253"/>
      <c r="N123" s="253"/>
      <c r="O123" s="253"/>
      <c r="P123" s="254"/>
      <c r="Q123" s="247" t="s">
        <v>0</v>
      </c>
      <c r="R123" s="248"/>
      <c r="S123" s="41"/>
    </row>
    <row r="124" spans="1:19" ht="21.95" customHeight="1">
      <c r="A124" s="70"/>
      <c r="B124" s="586"/>
      <c r="C124" s="251" t="s">
        <v>14</v>
      </c>
      <c r="D124" s="186"/>
      <c r="E124" s="184" t="s">
        <v>3</v>
      </c>
      <c r="F124" s="185"/>
      <c r="G124" s="185"/>
      <c r="H124" s="185"/>
      <c r="I124" s="185"/>
      <c r="J124" s="186"/>
      <c r="K124" s="184" t="s">
        <v>26</v>
      </c>
      <c r="L124" s="185"/>
      <c r="M124" s="185"/>
      <c r="N124" s="185"/>
      <c r="O124" s="185"/>
      <c r="P124" s="186"/>
      <c r="Q124" s="249"/>
      <c r="R124" s="250"/>
      <c r="S124" s="41"/>
    </row>
    <row r="125" spans="1:19" ht="21.95" customHeight="1" thickBot="1">
      <c r="A125" s="70"/>
      <c r="B125" s="587"/>
      <c r="C125" s="119" t="s">
        <v>2</v>
      </c>
      <c r="D125" s="120" t="s">
        <v>4</v>
      </c>
      <c r="E125" s="367">
        <v>45286</v>
      </c>
      <c r="F125" s="368"/>
      <c r="G125" s="369"/>
      <c r="H125" s="262" t="s">
        <v>74</v>
      </c>
      <c r="I125" s="263"/>
      <c r="J125" s="264"/>
      <c r="K125" s="367" t="s">
        <v>89</v>
      </c>
      <c r="L125" s="368"/>
      <c r="M125" s="369"/>
      <c r="N125" s="262" t="s">
        <v>27</v>
      </c>
      <c r="O125" s="263"/>
      <c r="P125" s="264"/>
      <c r="Q125" s="249"/>
      <c r="R125" s="250"/>
      <c r="S125" s="41"/>
    </row>
    <row r="126" spans="1:19" ht="23.85" customHeight="1" thickBot="1">
      <c r="A126" s="70"/>
      <c r="B126" s="159"/>
      <c r="C126" s="160"/>
      <c r="D126" s="161"/>
      <c r="E126" s="543"/>
      <c r="F126" s="544"/>
      <c r="G126" s="544"/>
      <c r="H126" s="544"/>
      <c r="I126" s="544"/>
      <c r="J126" s="545"/>
      <c r="K126" s="543"/>
      <c r="L126" s="544"/>
      <c r="M126" s="544"/>
      <c r="N126" s="544"/>
      <c r="O126" s="544"/>
      <c r="P126" s="545"/>
      <c r="Q126" s="576">
        <f>SUM(E126:P126)</f>
        <v>0</v>
      </c>
      <c r="R126" s="577"/>
      <c r="S126" s="41"/>
    </row>
    <row r="127" spans="1:19" ht="9.9499999999999993" customHeight="1" thickBot="1">
      <c r="A127" s="73"/>
      <c r="B127" s="582" t="s">
        <v>12</v>
      </c>
      <c r="C127" s="582"/>
      <c r="D127" s="582"/>
      <c r="E127" s="583"/>
      <c r="F127" s="583"/>
      <c r="G127" s="583"/>
      <c r="H127" s="583"/>
      <c r="I127" s="583"/>
      <c r="J127" s="583"/>
      <c r="K127" s="128"/>
      <c r="L127" s="128"/>
      <c r="M127" s="128"/>
      <c r="N127" s="583"/>
      <c r="O127" s="583"/>
      <c r="P127" s="583"/>
      <c r="Q127" s="584"/>
      <c r="R127" s="585"/>
      <c r="S127" s="74"/>
    </row>
    <row r="128" spans="1:19" ht="21.95" customHeight="1">
      <c r="A128" s="70"/>
      <c r="B128" s="540" t="s">
        <v>13</v>
      </c>
      <c r="C128" s="280" t="s">
        <v>6</v>
      </c>
      <c r="D128" s="281"/>
      <c r="E128" s="252" t="s">
        <v>28</v>
      </c>
      <c r="F128" s="253"/>
      <c r="G128" s="253"/>
      <c r="H128" s="253"/>
      <c r="I128" s="253"/>
      <c r="J128" s="254"/>
      <c r="K128" s="252" t="s">
        <v>121</v>
      </c>
      <c r="L128" s="253"/>
      <c r="M128" s="253"/>
      <c r="N128" s="253"/>
      <c r="O128" s="253"/>
      <c r="P128" s="254"/>
      <c r="Q128" s="247" t="s">
        <v>0</v>
      </c>
      <c r="R128" s="248"/>
      <c r="S128" s="41"/>
    </row>
    <row r="129" spans="1:20" ht="21.95" customHeight="1">
      <c r="A129" s="70"/>
      <c r="B129" s="541"/>
      <c r="C129" s="251" t="s">
        <v>14</v>
      </c>
      <c r="D129" s="186"/>
      <c r="E129" s="184" t="s">
        <v>3</v>
      </c>
      <c r="F129" s="185"/>
      <c r="G129" s="185"/>
      <c r="H129" s="185"/>
      <c r="I129" s="185"/>
      <c r="J129" s="186"/>
      <c r="K129" s="184" t="s">
        <v>26</v>
      </c>
      <c r="L129" s="185"/>
      <c r="M129" s="185"/>
      <c r="N129" s="185"/>
      <c r="O129" s="185"/>
      <c r="P129" s="186"/>
      <c r="Q129" s="249"/>
      <c r="R129" s="250"/>
      <c r="S129" s="41"/>
    </row>
    <row r="130" spans="1:20" ht="21.95" customHeight="1" thickBot="1">
      <c r="A130" s="70"/>
      <c r="B130" s="542"/>
      <c r="C130" s="119" t="s">
        <v>2</v>
      </c>
      <c r="D130" s="120" t="s">
        <v>4</v>
      </c>
      <c r="E130" s="367">
        <v>45286</v>
      </c>
      <c r="F130" s="368"/>
      <c r="G130" s="369"/>
      <c r="H130" s="262" t="s">
        <v>74</v>
      </c>
      <c r="I130" s="263"/>
      <c r="J130" s="264"/>
      <c r="K130" s="367" t="s">
        <v>89</v>
      </c>
      <c r="L130" s="368"/>
      <c r="M130" s="369"/>
      <c r="N130" s="262" t="s">
        <v>27</v>
      </c>
      <c r="O130" s="263"/>
      <c r="P130" s="264"/>
      <c r="Q130" s="249"/>
      <c r="R130" s="250"/>
      <c r="S130" s="41"/>
    </row>
    <row r="131" spans="1:20" ht="23.85" customHeight="1" thickBot="1">
      <c r="A131" s="70"/>
      <c r="B131" s="159"/>
      <c r="C131" s="160"/>
      <c r="D131" s="161"/>
      <c r="E131" s="543"/>
      <c r="F131" s="544"/>
      <c r="G131" s="544"/>
      <c r="H131" s="544"/>
      <c r="I131" s="544"/>
      <c r="J131" s="545"/>
      <c r="K131" s="543"/>
      <c r="L131" s="544"/>
      <c r="M131" s="544"/>
      <c r="N131" s="544"/>
      <c r="O131" s="544"/>
      <c r="P131" s="545"/>
      <c r="Q131" s="576">
        <f>SUM(E131:P131)</f>
        <v>0</v>
      </c>
      <c r="R131" s="577"/>
      <c r="S131" s="41"/>
    </row>
    <row r="132" spans="1:20" ht="9.9499999999999993" customHeight="1" thickBot="1">
      <c r="A132" s="73"/>
      <c r="B132" s="220" t="s">
        <v>12</v>
      </c>
      <c r="C132" s="220"/>
      <c r="D132" s="220"/>
      <c r="E132" s="195"/>
      <c r="F132" s="195"/>
      <c r="G132" s="195"/>
      <c r="H132" s="195"/>
      <c r="I132" s="195"/>
      <c r="J132" s="195"/>
      <c r="K132" s="75"/>
      <c r="L132" s="75"/>
      <c r="M132" s="75"/>
      <c r="N132" s="195"/>
      <c r="O132" s="195"/>
      <c r="P132" s="195"/>
      <c r="Q132" s="218"/>
      <c r="R132" s="219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209" t="s">
        <v>37</v>
      </c>
      <c r="M133" s="210"/>
      <c r="N133" s="210"/>
      <c r="O133" s="211"/>
      <c r="P133" s="546">
        <f>SUM(Q106,Q111,Q116,Q121,Q126,Q131)</f>
        <v>0</v>
      </c>
      <c r="Q133" s="546"/>
      <c r="R133" s="547"/>
      <c r="S133" s="41"/>
    </row>
    <row r="134" spans="1:20" ht="24.75" customHeight="1">
      <c r="A134" s="70"/>
      <c r="B134" s="133" t="s">
        <v>100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2.5" customHeight="1">
      <c r="B135" s="77" t="s">
        <v>85</v>
      </c>
    </row>
    <row r="136" spans="1:20" ht="22.5" customHeight="1">
      <c r="B136" s="77" t="s">
        <v>136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69"/>
      <c r="S136" s="69"/>
      <c r="T136" s="69"/>
    </row>
    <row r="137" spans="1:20" ht="22.5" customHeight="1">
      <c r="B137" s="77" t="s">
        <v>137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69"/>
      <c r="S137" s="69"/>
      <c r="T137" s="69"/>
    </row>
    <row r="138" spans="1:20" ht="22.5" customHeight="1">
      <c r="B138" s="77" t="s">
        <v>138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69"/>
      <c r="S138" s="69"/>
      <c r="T138" s="69"/>
    </row>
    <row r="139" spans="1:20" ht="22.5" customHeight="1">
      <c r="B139" s="129" t="s">
        <v>86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69"/>
      <c r="S139" s="69"/>
      <c r="T139" s="69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69"/>
      <c r="S140" s="69"/>
      <c r="T140" s="69"/>
    </row>
  </sheetData>
  <sheetProtection formatCells="0" formatColumns="0" formatRows="0" insertColumns="0" insertRows="0" insertHyperlinks="0" deleteColumns="0" deleteRows="0" sort="0" autoFilter="0" pivotTables="0"/>
  <mergeCells count="598"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Administrator</cp:lastModifiedBy>
  <cp:lastPrinted>2023-03-10T06:44:22Z</cp:lastPrinted>
  <dcterms:created xsi:type="dcterms:W3CDTF">2006-04-03T01:26:09Z</dcterms:created>
  <dcterms:modified xsi:type="dcterms:W3CDTF">2023-03-14T01:07:02Z</dcterms:modified>
</cp:coreProperties>
</file>