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県立】\"/>
    </mc:Choice>
  </mc:AlternateContent>
  <xr:revisionPtr revIDLastSave="0" documentId="13_ncr:1_{A4905DBB-8EB8-47C4-BD8B-EAFB991646AA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P132" i="14" l="1"/>
  <c r="Q105" i="14"/>
  <c r="Q72" i="14"/>
  <c r="P99" i="14" s="1"/>
  <c r="M64" i="14"/>
  <c r="B64" i="14"/>
  <c r="K60" i="14"/>
  <c r="R45" i="14"/>
  <c r="H45" i="14"/>
  <c r="F45" i="14"/>
  <c r="D45" i="14"/>
  <c r="M44" i="14"/>
  <c r="J44" i="14"/>
  <c r="M43" i="14"/>
  <c r="J43" i="14"/>
  <c r="M42" i="14"/>
  <c r="J42" i="14"/>
  <c r="M41" i="14"/>
  <c r="J41" i="14"/>
  <c r="M40" i="14"/>
  <c r="J40" i="14"/>
  <c r="B40" i="14"/>
  <c r="M39" i="14"/>
  <c r="J39" i="14"/>
  <c r="B39" i="14"/>
  <c r="R34" i="14"/>
  <c r="L34" i="14"/>
  <c r="J34" i="14"/>
  <c r="H34" i="14"/>
  <c r="F34" i="14"/>
  <c r="D34" i="14"/>
  <c r="J45" i="14" s="1"/>
  <c r="R61" i="14" s="1"/>
  <c r="P17" i="14"/>
  <c r="N17" i="14"/>
  <c r="N16" i="14"/>
  <c r="N15" i="14"/>
  <c r="P14" i="14" s="1"/>
  <c r="N14" i="14"/>
  <c r="O65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B59" i="8"/>
  <c r="B57" i="8"/>
  <c r="B55" i="8"/>
  <c r="B53" i="8"/>
  <c r="R34" i="8"/>
  <c r="D34" i="8"/>
  <c r="H46" i="8"/>
  <c r="B51" i="8"/>
  <c r="B49" i="8"/>
  <c r="M42" i="8"/>
  <c r="M43" i="8"/>
  <c r="M44" i="8"/>
  <c r="M45" i="8"/>
  <c r="M41" i="8"/>
  <c r="B45" i="8"/>
  <c r="B42" i="8"/>
  <c r="B43" i="8"/>
  <c r="B44" i="8"/>
  <c r="B41" i="8"/>
  <c r="B40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M65" i="8"/>
  <c r="H2" i="7" l="1"/>
  <c r="K67" i="8"/>
  <c r="I2" i="7" l="1"/>
  <c r="A2" i="7"/>
  <c r="P67" i="8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</authors>
  <commentList>
    <comment ref="L28" authorId="0" shapeId="0" xr:uid="{CA94DD34-C678-4BBD-A1CF-CF5852099F09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6" authorId="0" shapeId="0" xr:uid="{76F4507A-78BA-4F68-BF12-6E61647D6165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5" authorId="1" shapeId="0" xr:uid="{090C5653-BAED-4DCE-9FF2-2C5410170728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8" authorId="0" shapeId="0" xr:uid="{0F1D7C3C-F579-44FF-8BFE-4026654C2203}">
      <text>
        <r>
          <rPr>
            <b/>
            <sz val="16"/>
            <color indexed="81"/>
            <rFont val="Meiryo UI"/>
            <family val="3"/>
            <charset val="128"/>
          </rPr>
          <t>授業研修（異校種）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D51" authorId="0" shapeId="0" xr:uid="{4DB59B7B-1B81-4323-93E8-C47E19D34164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69" authorId="0" shapeId="0" xr:uid="{BE7FD69A-C676-436A-A170-18F45981B0DF}">
      <text>
        <r>
          <rPr>
            <b/>
            <sz val="16"/>
            <color indexed="81"/>
            <rFont val="Meiryo UI"/>
            <family val="3"/>
            <charset val="128"/>
          </rPr>
          <t>選択研修名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E71" authorId="0" shapeId="0" xr:uid="{BCC62D78-861F-4584-8891-44A6A5322D67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7月25日
Bブロック　7月26日
Cブロック　7月27日
Dブロック　7月28日</t>
        </r>
      </text>
    </comment>
    <comment ref="E72" authorId="0" shapeId="0" xr:uid="{238FF8EC-586D-46A3-BB3F-2BE97A9E8703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<sst xmlns="http://schemas.openxmlformats.org/spreadsheetml/2006/main" count="685" uniqueCount="145">
  <si>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</si>
  <si>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</si>
  <si>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</si>
  <si>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</si>
  <si>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</si>
  <si>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</si>
  <si>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</si>
  <si>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</si>
  <si>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</si>
  <si>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</si>
  <si>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</si>
  <si>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</si>
  <si>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</si>
  <si>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</si>
  <si>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</si>
  <si>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</si>
  <si>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</si>
  <si>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</si>
  <si>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</si>
  <si>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</si>
  <si>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</si>
  <si>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</si>
  <si>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</si>
  <si>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</si>
  <si>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</si>
  <si>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</si>
  <si>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</si>
  <si>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</si>
  <si>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</si>
  <si>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</si>
  <si>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</si>
  <si>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</si>
  <si>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</si>
  <si>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</si>
  <si>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</si>
  <si>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</si>
  <si>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</si>
  <si>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</si>
  <si>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</si>
  <si>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</si>
  <si>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</si>
  <si>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</si>
  <si>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</si>
  <si>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</si>
  <si>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</si>
  <si>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</si>
  <si>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</si>
  <si>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</si>
  <si>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</si>
  <si>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</si>
  <si>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</si>
  <si>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</si>
  <si>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</si>
  <si>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</si>
  <si>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</si>
  <si>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</si>
  <si>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</si>
  <si>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</si>
  <si>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</si>
  <si>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</si>
  <si>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</si>
  <si>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</si>
  <si>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</si>
  <si>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</si>
  <si>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</si>
  <si>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</si>
  <si>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</si>
  <si>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</si>
  <si>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</si>
  <si>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</si>
  <si>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</si>
  <si>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</si>
  <si>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</si>
  <si>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</si>
  <si>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</si>
  <si>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</si>
  <si>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　一郎</t>
  </si>
  <si>
    <t>田辺　春子</t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</si>
  <si>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</si>
  <si>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</si>
  <si>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</si>
  <si>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</si>
  <si>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>（県立高等学校・紀北用）</t>
    <rPh sb="9" eb="10">
      <t>キタ</t>
    </rPh>
    <phoneticPr fontId="2"/>
  </si>
  <si>
    <t>紀の国高等学校</t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</si>
  <si>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</si>
  <si>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</si>
  <si>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</si>
  <si>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市町村教育委員会が
実施する研修</t>
    <rPh sb="0" eb="3">
      <t>シチョウソン</t>
    </rPh>
    <rPh sb="3" eb="5">
      <t>キョウイク</t>
    </rPh>
    <rPh sb="5" eb="8">
      <t>イインカイ</t>
    </rPh>
    <rPh sb="10" eb="12">
      <t>ジッシ</t>
    </rPh>
    <rPh sb="14" eb="1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</si>
  <si>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</si>
  <si>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</si>
  <si>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</si>
  <si>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</si>
  <si>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</si>
  <si>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</si>
  <si>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</si>
  <si>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</si>
  <si>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</si>
  <si>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</si>
  <si>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教職員費　教職員</t>
    <rPh sb="0" eb="3">
      <t>キョウショクイン</t>
    </rPh>
    <rPh sb="3" eb="4">
      <t>ヒ</t>
    </rPh>
    <rPh sb="5" eb="8">
      <t>キョウショクイン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</si>
  <si>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</si>
  <si>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</si>
  <si>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</si>
  <si>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</si>
  <si>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</si>
  <si>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</si>
  <si>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</si>
  <si>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</si>
  <si>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</si>
  <si>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</si>
  <si>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</si>
  <si>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和歌山市
北コミュニティセンター</t>
    <rPh sb="0" eb="4">
      <t>ワカヤマシ</t>
    </rPh>
    <rPh sb="5" eb="6">
      <t>キタ</t>
    </rPh>
    <phoneticPr fontId="2"/>
  </si>
  <si>
    <t>和歌山ビッグ愛</t>
    <rPh sb="0" eb="3">
      <t>ワカヤマ</t>
    </rPh>
    <rPh sb="6" eb="7">
      <t>アイ</t>
    </rPh>
    <phoneticPr fontId="2"/>
  </si>
  <si>
    <t>令和５年度初任者研修（２年次・３年次を含む。）旅費執行状況調査表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</si>
  <si>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紀北青少年の家（12月7日）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</si>
  <si>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白崎青少年の家（11月30日）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</si>
  <si>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潮岬青少年の家（11月16日）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</si>
  <si>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</si>
  <si>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</si>
  <si>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</si>
  <si>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</si>
  <si>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</si>
  <si>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</si>
  <si>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校長連絡協議会（4月24日）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</si>
  <si>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指導教員連絡協議会（4月13日）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</si>
  <si>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</si>
  <si>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</si>
  <si>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</si>
  <si>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</si>
  <si>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和歌山市北コミュニティーセンター</t>
    <rPh sb="0" eb="5">
      <t>ワカヤマシキタ</t>
    </rPh>
    <phoneticPr fontId="2"/>
  </si>
  <si>
    <t>和歌山市
北コミュニティーセンター</t>
    <rPh sb="0" eb="4">
      <t>ワカヤマシ</t>
    </rPh>
    <rPh sb="5" eb="6">
      <t>キタ</t>
    </rPh>
    <phoneticPr fontId="2"/>
  </si>
  <si>
    <t>令和５年７月７日（金）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</si>
  <si>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令和５年９月８日（金）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</si>
  <si>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令和５年１２月８日（金）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</si>
  <si>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令和６年２月９日（金）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</si>
  <si>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</si>
  <si>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（県立中学校・紀北用）</t>
    <rPh sb="3" eb="4">
      <t>ナカ</t>
    </rPh>
    <rPh sb="8" eb="9">
      <t>キタ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</si>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</sst>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2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7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6" fontId="13" fillId="0" borderId="16" xfId="0" applyNumberFormat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117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91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8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80" fontId="13" fillId="4" borderId="77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3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74" xfId="0" applyNumberFormat="1" applyFont="1" applyBorder="1" applyAlignment="1" applyProtection="1">
      <alignment horizontal="center" vertical="center" shrinkToFit="1"/>
    </xf>
    <xf numFmtId="180" fontId="13" fillId="0" borderId="75" xfId="0" applyNumberFormat="1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81" fontId="13" fillId="4" borderId="50" xfId="2" applyNumberFormat="1" applyFont="1" applyFill="1" applyBorder="1" applyAlignment="1" applyProtection="1">
      <alignment horizontal="right" vertical="center" shrinkToFit="1"/>
    </xf>
    <xf numFmtId="181" fontId="13" fillId="4" borderId="49" xfId="2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85" xfId="2" applyNumberFormat="1" applyFont="1" applyFill="1" applyBorder="1" applyAlignment="1" applyProtection="1">
      <alignment horizontal="right" vertical="center" shrinkToFit="1"/>
    </xf>
    <xf numFmtId="181" fontId="13" fillId="4" borderId="108" xfId="2" applyNumberFormat="1" applyFont="1" applyFill="1" applyBorder="1" applyAlignment="1" applyProtection="1">
      <alignment horizontal="right" vertical="center" shrinkToFit="1"/>
    </xf>
    <xf numFmtId="181" fontId="13" fillId="4" borderId="109" xfId="2" applyNumberFormat="1" applyFont="1" applyFill="1" applyBorder="1" applyAlignment="1" applyProtection="1">
      <alignment horizontal="right" vertical="center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112" xfId="0" applyFont="1" applyBorder="1" applyAlignment="1" applyProtection="1">
      <alignment horizontal="center" vertical="center" shrinkToFit="1"/>
      <protection locked="0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176" fontId="13" fillId="0" borderId="94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114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5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6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4" xfId="0" applyNumberFormat="1" applyFont="1" applyBorder="1" applyAlignment="1" applyProtection="1">
      <alignment horizontal="center" vertical="center" shrinkToFit="1"/>
      <protection locked="0"/>
    </xf>
    <xf numFmtId="178" fontId="13" fillId="0" borderId="75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6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right" vertical="center" shrinkToFit="1"/>
      <protection locked="0"/>
    </xf>
    <xf numFmtId="177" fontId="13" fillId="0" borderId="107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49" fontId="13" fillId="0" borderId="95" xfId="0" applyNumberFormat="1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7" fontId="13" fillId="0" borderId="103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178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5" xfId="0" applyNumberFormat="1" applyFont="1" applyFill="1" applyBorder="1" applyAlignment="1" applyProtection="1">
      <alignment horizontal="right" vertical="center" shrinkToFit="1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4" xfId="2" applyNumberFormat="1" applyFont="1" applyBorder="1" applyAlignment="1" applyProtection="1">
      <alignment horizontal="right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99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178" fontId="13" fillId="0" borderId="61" xfId="0" applyNumberFormat="1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2" xfId="0" applyFont="1" applyBorder="1" applyAlignment="1" applyProtection="1">
      <alignment horizontal="center" vertical="center"/>
      <protection locked="0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77" fontId="13" fillId="0" borderId="91" xfId="0" applyNumberFormat="1" applyFont="1" applyBorder="1" applyAlignment="1" applyProtection="1">
      <alignment horizontal="right" vertical="center" shrinkToFit="1"/>
      <protection locked="0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6" fontId="13" fillId="4" borderId="96" xfId="0" applyNumberFormat="1" applyFont="1" applyFill="1" applyBorder="1" applyAlignment="1" applyProtection="1">
      <alignment horizontal="center" vertical="center"/>
    </xf>
    <xf numFmtId="176" fontId="13" fillId="4" borderId="85" xfId="0" applyNumberFormat="1" applyFont="1" applyFill="1" applyBorder="1" applyAlignment="1" applyProtection="1">
      <alignment horizontal="center" vertical="center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85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13" fillId="4" borderId="98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C80E325C-4A37-4F88-9A38-AB90836C29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8614B3C8-B61B-4460-9BAB-009F4973D3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522ECA30-6731-4E4C-8ED5-DAF54C4B87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DB2BC345-7661-4BE2-A6D9-458049B9A9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2686F311-EDC6-4F06-9E8A-8C32EB05F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6714D8F7-0D49-486A-8E07-D27755DA9D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48AFD20A-6006-412B-A3A8-91DB719EFB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4689ECCE-CFD6-4CA4-A9F8-3718800454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C1FDC25A-30D7-4D9D-9365-DB2058E9AD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C468D2B1-ED33-42A8-A2CE-2BE3AF7902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DFF211C3-D848-45FB-86BC-8C6C25D47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50B8A6A6-0BA4-482F-9603-F74AE03023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306B5ED6-34A9-49E0-8FF6-08B48F4006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A21D0C74-BA33-4EF1-89EC-FE5D296EBF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247A531E-9952-4241-BF43-6061C98FE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9139F936-5D33-4EFE-94C9-8112D1AC8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435C87F9-EC87-48A7-BAF4-180110DCBB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51317031-8D11-47EA-A8E2-5CC30E9C68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3577C476-1BCD-4843-BA66-7DDCB6191B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F3FAF2E7-359C-4B74-9BB6-304BA649E8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B9D3A9BA-A981-4709-929F-7E36CB69BD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A3E34C54-E015-4BCF-A932-1A21EE3BD2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9D0E7D5F-6A6B-4857-9A72-2D46F8390B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BCB5D90C-24EE-4906-BEE0-7314BC4B07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365D738A-10FE-4DCB-800C-FFDD3F83A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211C7B60-A56E-4235-A0D2-19AD796E1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04450534-4AE3-4CD2-A08E-C34FE02372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9FC973BE-7BC1-40F9-AC9D-A75140FE14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F71733F0-350B-4E25-964E-B1E7551AD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087072C8-AE66-4A59-8471-EAE3E311AB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3351E761-61B4-45EF-899E-B8A9BC08DF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CC728A76-A488-4AEE-BD93-B80B47D2F2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69DE7CF3-6B21-44C4-9FC5-7C7B83A679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A8B28AA9-D6C7-412E-8BCA-857BFD01EC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91F56B93-5FCC-41B0-BAB6-C59A128CA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DE2796A0-9E89-413B-9668-A917DF9184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20EB465D-B1C7-460A-843A-922E85A2C4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F29C65BF-CA49-4862-93D6-5C77B21F9F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E3F5008F-9C3E-4C48-95FA-B1BDCEBC6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59508CC2-8D81-48B0-B0DE-4E8FF9DC35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430A712B-4C39-441E-BEB0-1148495E44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56FCE76B-F21F-48FE-A514-C174EE1626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19C81029-D84B-433A-A99E-D6B9B1757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51661C28-03AD-4DCF-B6A9-65CA9587AF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BBCD7A8A-E954-41B0-A929-E6DE7D17C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0CF21D2E-EF27-4739-8D2B-687CE30D0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4D8F6FDD-F1F3-4623-8C91-9F47D866D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7EC53569-2F4A-4C22-8D49-81CCA728E5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C3390338-DB71-4A4D-9E35-9EAEDDEBF0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1DE001BC-C16F-4350-A15A-CF461297C5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04E01CC0-4FDD-4658-96D8-A0240ABCA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0B3D54E0-400A-48E6-83C6-13A0D9B78F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2B8D6D21-05D6-403F-85F8-0B7C7DEF7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FC8AC5B6-0043-4B45-9D8C-3B1F5A88E6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70C0E9DF-6837-476F-9B30-8EF11F9C0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A39456CA-B1B0-43E4-86D2-5CCA910B77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82985D1E-C918-4647-A415-CD74AB5869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AA9D65EC-2F0D-4CF1-8F8A-73B3863D79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2A7B42E2-2B3F-4542-9776-0DDF820FF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856A4974-5D62-4035-BD71-6A31D9CC0C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4D05923F-C3B5-42BC-A0D4-AB43DC09D7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2AB91DE8-3F14-49F4-82CF-9EC024FE76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047880FC-85C3-4AA0-9B6F-827C3D3CFD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67311338-F152-4CED-A8F5-63CCF4AC98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B52C7CBB-0968-4F25-ADBC-F3CC4067F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2DE78845-DEBD-4CD3-834D-7B96A9533E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FD81A21A-C5FD-4458-918F-C860371773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2806772D-CBAD-4129-8154-F54AFA6D69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ED27F65E-6FC5-4703-A1C7-A331B15396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113B59E1-FEC1-4FE8-A676-60EA456518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B27A5E3F-ADF6-490F-ACB4-89193ACCF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64ED7810-B3E1-4F6D-933D-22D1E99B4E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1EB5E65F-8AD6-4947-BC67-BCFD5E8AE5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22E6BCC5-093B-4919-97ED-CCBC8A59E3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18F743EC-4837-4AC4-B079-30DBE652CD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43665C14-67CB-4EE5-B583-D747287F90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C2585899-ADE1-4185-9C2E-E0BC62515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6A1C9DF9-30AF-4074-805F-8D52472E26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76104387-E7FA-464B-914E-71F07C0D93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02267784-5F41-43E9-B14D-0B1AED24E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A55D3A7E-0CD8-45B6-A94B-16BF9D061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94263872-BF42-4F9D-B03F-6743B2D6E6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8CB48DAF-DCE6-4274-B105-A5FA2D631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AC453267-C60F-45D6-A16E-714BC5E22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B1639063-C2E0-4B66-B045-D4AF1A0A20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AF92A73D-9DCA-465B-88E2-5B753E73C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936666EE-DADE-408D-8F60-83C46D771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9D7B0C9D-23AB-4DA1-BE32-AB03C7ECE3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B214AC65-5DF2-4B28-80E0-318E39C10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EA49B140-2E76-4E49-81C6-0CF7D81806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F2979F81-39B5-4085-9BF0-CDA55B6F8A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F65F6D29-D4DB-4379-BDA5-3632E9579A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CBAF8628-792E-4403-B3B9-D8C2B859A7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ED1766A6-CDB0-4BDF-9C3D-49BF6037BE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5CE7D198-2150-4B10-9638-01EC52A65D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009C0B1B-6B06-42A2-951C-91AFEE0051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61E574F3-1939-4007-994C-41D054152B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7315DAFB-FA45-4063-B3E4-908E16821A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7119EAC7-8DCC-4511-8331-A9D429A44D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8F5D225D-9F68-4B02-8D99-A17203FED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47FD95D0-F016-4DB9-A728-3F8348F760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BF904BB8-95D8-426F-BD93-10F548313F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CFCAC4D8-D2FB-427B-896E-93F7ED2882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853703E0-5928-4FA4-9247-B57AF9C0C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01C32AC6-DD87-40D9-9BE4-65CC85A118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D740F4FB-41DE-462E-93B1-8CF93CAAA9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49A19C29-73B9-4849-B6AF-B4F39620B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288C7F7C-79E5-4910-84F8-1F3FE4F131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2D7A95D9-1B65-4F47-AA0E-B9F7748AD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57A390F8-298D-4575-A328-86A725563F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2C5568D5-CA31-4E76-80BB-DB679CFEC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9F6FFAC7-1749-4362-BBE7-00CC19EC83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17D0AC38-F7C3-4E66-A554-8431C0DE5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DD777DB7-0CFB-4C7A-BC97-5747371EC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0E743B5F-DFC3-48F4-ABC6-5581F5F0C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F3EC2BA5-D7E6-4A8F-8FE5-93A5E8C7C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5293AE71-4D35-4369-962B-5C8FCD1A45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DCA6E939-6B18-4D55-8692-92E30F49E2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BC99319E-B9C6-4272-AD95-9B0BF70918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6A654807-6D81-453B-941A-6EB804C87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97431EC7-27A9-4652-AA3F-779D42B0D5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28874244-6790-4D45-A409-5D2F0CDD4A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EEA560A4-03CD-42F2-A3A3-4767FCDAC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00E6D0C9-7D0A-4860-9166-9BBC22898A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BD7E4E8F-FB1D-4927-B28F-440FAD6C63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72AC1C1F-6979-4268-9505-E492C24291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BD153734-E8A7-4FB6-8724-5DB3EB4F36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BB9036D8-97BD-4ACB-AD32-7949255AEA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990D8B49-C235-460C-84DF-2C130E1F1E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13FF89FF-76EF-4600-85E9-68DD3F12D3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C2B18CDF-63BE-46CA-BBC8-66585EF4D3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E3E03A56-939D-49FA-82CD-6DD207AE06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724E4787-E28E-4582-846D-F9E98009A1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75134FBF-371B-4DBE-A883-9507E75E2A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400BBB2D-6834-4473-8315-ADBD35A0D4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DD8F0E59-20B1-47A3-868E-BF41013124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AFF6E0F4-CAAD-4187-9537-89C5CA4C1E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66C8B77B-F33C-4C4C-9C7B-5E03193719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FD0279A8-795E-45B1-8DFB-8C18EA1862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2C391FC2-7507-4521-A21F-209CC8B61F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3B5DCF91-55B5-4AB5-A497-325002947E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9D7B2AD5-E6B3-4363-B86C-29E4FB4BE2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3120BBB1-70FB-424E-9F11-203BAF9B1B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AC570F62-1BC7-466A-8C39-2D4B7618E3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38DACE5C-F3ED-4250-9A38-35A089C985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A6542102-A277-4572-8C56-1B371198ED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91005F62-CE94-4E0A-BB78-57726986CF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171965FE-F141-45E4-B534-08CBA105E8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1E5BB6D6-4CC6-468F-957E-58DF5D57E5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13139E55-892F-4655-935D-2E5333FC04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4AAEEE03-7FAE-4E24-9E7C-37CC810172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EEBFFD98-040D-40C9-A638-B64463F05D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DCB2C3BF-62EA-466E-ABBC-8DE8173E7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F433D9DA-1264-49BB-B26E-A9B55C0C71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FE8E377A-ABEE-4F93-AE29-AC3DDB63D2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911F045C-22B7-4F1D-83C8-314375D1A6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68C3DB86-95C2-493A-AF07-5C760093CA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63DE8821-C17E-4FA3-BFFE-FCB721A016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873A7E43-7B51-4886-ADC4-C6A00F292F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5C291016-1AB3-4114-94E8-C284D25EF4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EF8E4873-013F-442C-965A-59D5464834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80FD4967-3CC3-4E3B-96CC-FF54EB2B19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5A37FDB5-F252-450E-BF41-A125197C93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19E38B32-A3EA-441C-851E-E810609E8D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CB0964D8-7117-4C4B-9BB1-EAB30EC2C7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D9F009F8-0CC8-4FA1-8F95-61851856D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E774C58E-4918-4B16-AAC5-B714A452CE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806ACB5A-13BE-4790-BF34-D9F7FCDC24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91876003-61B3-4947-9489-C333E1CBC0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93C08FB4-29C7-4774-A018-0269582A2C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FA7BAD89-EA1E-4F7A-8D27-F2C0FD662A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981DFE82-FC4E-4381-AD7E-E6931A1B85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1E964C85-9CCF-49DB-8592-E5FDBAE75E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F86EE59A-B2B8-4392-80CE-E0E08F8687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1C0A8148-41B7-4BF0-A6A9-2CCA9CB3F1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89DF2B01-A5EB-44D7-9D0F-9D993F4B9D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4B577C18-C459-43F4-9F01-E65F40368D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9C8267CB-0E16-42A1-81C2-B8C5CB4581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CC39ACA2-1190-4C8B-B698-11BEA3C4A5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BEAE8EBF-624B-4D6F-A2F1-B452FCB6CB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B34AA6C4-09B5-477C-A87E-EF0A901ED4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1B6CFBDB-9D82-4056-A35B-EF81C2E7C3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DAB77E05-B78C-4A14-ACD5-6FC9AC583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70FBD2CD-ADB7-4B30-8D71-138BE3409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41A08AC6-D9B2-4EBB-9990-BD77578410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17FFF143-5A22-4467-AC80-C248AB4587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8187DCD9-1727-40BE-8831-10E482BD13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E4AE4D9C-7405-42DB-9EF9-1998705866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075C2C64-3053-426B-A48A-150C17087F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E49ECF52-1348-4A54-A576-BC163AE3C6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3324EA2F-DCF7-48A3-9DAE-A4B5BC2A1E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C50AAC85-2CBF-4333-96D7-052C1BEE76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DAE673C8-5AE3-446A-A5A5-52FF3F695E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85F165A6-C2DB-4E19-97D1-6D1EE6457C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0F2C83E0-77F4-46F7-87CA-C696B77D0A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16EAD848-96BB-49DF-B13F-00BC4B12DE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BDCD554C-BE7D-4A75-AD5D-0787D9AC54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9D51C3ED-1746-4178-9C28-9D2C7122E8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4EF68E73-E9BA-4ADE-95BD-03C9D7B5B2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1EF68BEF-B784-48BF-8110-15D4972DAC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973B5CE3-4796-4FAA-A9E6-2D8A839220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2DCD9192-9BED-425A-8EA7-8F84388840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D4EF59DF-D1FF-4D7A-A79D-9304D4EFED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6F62C9B5-D561-425E-83D5-6FEA3E7F65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53640551-FAC0-4E37-A0AA-9184C8290D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0F13F9E8-250D-4ACD-9007-AC2E63D317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80B5E9ED-BBF5-4DAA-A4B2-C4C6EC657F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BC723ECD-192E-47DB-A286-44CF7C1DFB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577F5501-FE4F-4187-806F-C35D474212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31E594BE-A5BD-406B-8AC3-058924D0CB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8A27A3EA-3C3B-4879-979A-047A7921C9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5C5F97A7-E982-4EB7-BB4D-FFA4799178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F494FA1E-7757-4670-9321-5944A639C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41F60F02-B851-4739-BA6A-992574CB0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252E571E-D808-46D8-A923-371FBF6A50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D4F41ACC-54C4-4A1F-AAD0-EE241EF4A1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F4700342-B108-4818-8F9E-8F520BF19F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7CECC58F-0BA0-4B2C-B307-F05C202FA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CB733898-4F7B-4C71-B9B5-27EAB61601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CAC44CED-007B-45F7-AB64-E8A59E74E4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9B378458-E997-4995-867E-121990B84D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C9C71534-76FD-4912-B3DF-71A42EAA09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3F25B0AC-8C6F-4EA4-90CF-65FE8C674B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AD9D1E32-6025-47D5-8ABF-A107DFEBE9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E88C54DC-09F0-4D34-96E5-540004627D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0521CF14-5F55-4BD2-80ED-097A7A13B7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3583C44E-2F1E-4699-9312-1C820FD51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FF598FA4-5730-45EF-9512-320EC979A6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363ABF3-53C5-4A82-BBA8-2EF1668CF5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332DD757-E47D-4C22-ACD5-43ABF2439A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27C35C74-EE9B-42EA-B9E9-788929A8ED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4B06059E-BC44-45D8-A3C6-3BE9EBAED7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A0D09692-8A2A-4B38-9AB5-993226912F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06BC1ADB-51F5-40F5-93EE-3195448469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BCF1236D-5E3B-4977-958E-FF6776115C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AAE0BB51-A5DE-44D8-B71B-DC3FC2220D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0191578E-601B-4473-AA53-A2D71B8347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7B67E050-33B5-419D-B0AF-66397791B8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0EE25966-8FED-4CEF-94C2-86DA111726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718D666D-9321-44C9-A5D9-2ED24F3498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B49C61BD-0A53-4E85-91AC-9E28F27AD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BA72872D-C67E-4D2C-9D6E-F8D57BBBF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6E25425B-4AF5-45D0-9C50-F5EF9405F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A5D626A7-DEBA-440B-8DA7-C512751A5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95AE174F-D36D-4569-A182-F3BEF2B87F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39C3A7BC-3661-46CC-86EE-D83B3EA22F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2651A91D-3E76-41B6-A58C-93DF3F84E0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EBB76F92-7CA1-43AF-9C56-D5AC189BB7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7B806E63-3300-4712-88B3-A06FF26E0B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0E26A3AD-5DC3-495D-871F-48A4DEBF93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545D206D-CA42-49FB-94EB-5FBC4F6C3B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241AC346-82AA-40D4-B70D-175AA58082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8691B4B6-F1C1-4BE3-A2A0-E6A72FB14C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D9ADECD8-0832-432B-B78A-D617514663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277AB6F5-F861-41D9-B88F-707C0BD561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81493C08-A61E-40E7-8FA0-50353E70BD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7AB73ECD-5388-49DA-8CF6-802E61F474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C9F8CCA5-0602-48C4-AFED-E98C2548DB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142D3A57-E643-4484-A452-902572ABC0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BF432101-D336-4D83-A5B1-8AF623DA95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66901D25-4AC9-4FA8-AFFE-333E2BF28D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FE0401F1-A526-42F8-961D-C6440D217D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1CA12DF0-DE4D-44A5-8C45-C5E15DAC4A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F82684B6-D3F6-4761-894B-61BD2DFA1D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94B3E946-85AC-4CBD-B402-79C7DC6F83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16D48A69-B589-4042-BDAA-BA8BFB1E36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0D12631C-39C5-4FA8-9CA2-EB60F8608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2D714D76-2B4B-482F-BC93-5B1A8D1C9A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09579ABD-E5EF-4C54-9A64-3DA20C0BE7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BD3FF2EB-C2DA-47E3-B740-C53764E492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3E63AD85-9BB8-4F69-A4E7-10994E2241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555C9320-B93D-47F4-92C7-22E1836C4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7C47F8F5-2C14-42B1-BDD8-F6CE26F5EA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F9AEC29A-D937-4C3F-A475-46BAE9750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D01009E1-6D10-4C92-8D09-CD4B685DCB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CB3D231F-E9D7-4246-8F8D-E603376924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AF383C91-FB46-41A2-B9AE-5DE6866CFB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727A3EF0-C654-4B03-8D50-C707319AB2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6D6E45FC-8870-4E3D-A704-2EF71C5B5E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01D7ABF2-479A-4E48-A83F-0927384928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E010A8F6-1853-410D-A118-D6779CE59B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71969B2C-ABEA-4C9B-B8CC-CA4813EB5C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2BB2FFB9-F471-46AD-8983-AFC55183F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F23FF36B-6C84-40E4-8D30-501AA527EC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E4A91572-0AAC-46F6-A4CA-1406255DF1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9F59C33D-30A5-4194-B373-8B5DA78B52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4CA86DE7-DA6F-40BC-840B-F5F6BC144C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F9D818B2-D87D-428E-912C-AB7F229392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60E63C3E-2024-4290-9954-BEA7D2FF28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ED5D2FE8-85EF-4D81-832C-B1C5A580D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C7B5FB10-7EA6-4127-BAC9-5F0AB6B410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BC65B2F7-B962-4AAE-A54F-9BEF3B4C83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5E5D614A-6A3E-4EEF-8546-6A19BF88A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AA4FEB10-7D1F-4205-A0B8-C5D257F1E3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81C17FE2-A908-4E74-9F63-4889985CE4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4605CFCE-1FD1-404B-B5D7-681DED7093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7BBCD736-9ACB-4E48-80C3-DA3C22C816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5784E8DF-F772-497D-8838-8140E3447A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D1B5C38E-96B4-4C89-9763-2464E5102E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22DE4351-6874-42ED-838A-36EEA48D6E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FC90518F-94EB-4808-B720-9C2F1D09F6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A89C4BA6-4397-48A2-B450-18B9717406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CD070498-42E3-4DE8-A2F7-EF20B97B4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715263E8-04AA-4EFC-8055-FC96FB6D9C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B5A373FD-C57C-4C69-B75C-91F9064C13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4F02AFC6-A523-4800-8231-BD4940CE61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07A54D9B-86E5-44FE-9DAF-9A4D0C5F46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6E4582BD-3ABF-4593-9E4E-2FD7D2F71E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452C7E4F-8AE5-48FE-B4A6-48814170AA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92168152-AD49-49F1-BAF0-955F4446F3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8B6C5D7F-B56E-4CA7-9B32-B9E04B36F2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29DE9DD8-B66A-4BE8-BA6B-A54052338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DEA6EBF4-944F-425D-9AD7-DDD38A5FBB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873D3696-F4D3-463C-A7A5-5AFD3AE785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265FB600-B5C3-4D47-BF1A-574E17D72C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311E125C-3FF8-4763-B58B-00C8D78F68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2DEFC830-8F88-47BD-BCB1-63004B72E7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74910382-C843-4C69-81E6-D3B382180F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4F722EE8-8C36-4507-92B4-19069CF0A4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519CE588-2476-48A3-9735-9F3781F5FC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A46F6462-2132-4905-955F-9529090A9D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A29A1D6F-5282-4939-8C36-84DDCAD03C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B7188933-51A7-49AD-A2EF-C5C169F932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F71C6225-B4A7-4C68-AD34-E45D55FF32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E3594F84-9204-41C7-A53E-9ED1A47618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DC7B244A-3D03-4D93-B7CD-7CE3F05D34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255DD38C-8B9E-428C-B988-588BF5B53D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D9D715B8-D24E-4F1E-A7F5-00F2B08E4B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688EEBD2-D62A-4B1A-944E-7B73A6CAEC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C5F06930-913C-48E7-AF33-89D5654120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930BFA71-4B47-43A9-96AF-27DD2E6EE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873AD8D0-3C1A-429E-A300-330FDA543C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8A6D23AB-2892-4442-BD07-CF59557DEB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EFEABC79-6449-4028-BDB7-EA6A1878B6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438330CC-FE8B-4BF3-9E65-C86590660D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217049CF-A5AA-4D74-81E4-B54970E75C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E05F5F37-9D82-448C-ACA7-D81BD03D09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0E7EB62E-3F89-4CD7-A965-5B6D053E17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F1D4BE98-658D-4E02-956C-006FCECD4F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B43FE7D5-6C82-46CC-8096-3703BD0B5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382D9246-6F27-4973-949A-4EACB19A4A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C70CA02D-8710-46B7-8A8C-573420FBD6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726BE984-76C5-4AF7-822B-BD4A3718A3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7AF1D2F8-121C-451C-A671-8777E110A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D5621A76-2D12-475B-9A43-C62255492E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5AC6304B-6222-4D18-83ED-EFD4D4333E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6F4DE2A3-796C-4F84-BD0A-0470467FB8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B308ECAC-32EE-437A-8A59-785965456B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5665AFBA-228D-4EA6-97A7-280DFFCAB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D04DE03A-FA70-4A77-BC8C-5965E98BA2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21AFBE4D-B2AF-4D3D-8CEB-AE8335B93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D08249DA-51CA-4F82-9915-396F630E18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45C2A1C1-72B0-4E12-A7A4-D5975F604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D982B6E7-F3A9-49FF-9E82-04978FC5A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1B14DF7F-6E94-40B0-97AC-8EE128B02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186279D4-CF3F-4D90-AE16-3FBD75918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7687DBA4-4402-4E28-8D39-B724DC22D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7516F28A-ADBE-4A67-B521-B07CDF438E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A40CB824-2A38-4873-8305-4ECFB3CFC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5E9F5948-8AE4-4C28-B3CC-4ED400EBF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C7B76205-519E-43DD-8AB3-7FAAA4BAAF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CBD30E4E-E178-4C8C-9C42-27DE9B12D0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E5BE2689-EF39-432C-AEB6-A24826A26D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30F49345-A8CB-4119-93DB-9ECB4A7056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D71C4365-7C0B-439C-8394-A47C40BE99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B19BC51D-2B75-4FF7-9472-9925D3E3B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2755FC89-7940-4816-A718-F658ECC494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30909BAD-9B8C-48D4-B10F-259C10A59E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092FC36B-F5F1-417F-BCB6-8D435AE023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40CBCCDD-3923-4A95-912A-CA336490CD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C8C8F961-C3C7-41BD-B974-6E72629D1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0BA51212-52FC-4392-B12C-001BA6CC35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121F2E4F-65B9-490A-BC03-CD425654B3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B41DBDC4-8FB1-45E0-B6B9-80093E705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F94FC478-3440-4AA2-8A69-82C4C0AE8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E694DF08-2E7B-49BD-9791-BFAEE52805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3FFE70BD-DD03-4D19-8A14-22A8D20E64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AB4E40C7-2101-4F18-A550-4065517ED1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01C54CEE-EDC2-49B0-8FE7-CC354526B3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20BD3C63-CE0A-449D-8450-2C8490E0B0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61D32271-AA6B-4AC5-900D-3F2E2E81B3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099C0111-CF8E-4E14-8DBD-C116AE87A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4347D8D8-ACEA-4ED0-A4B9-C8ABB23D5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B61D46FD-3568-4375-9300-EE2697DFA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7907274E-3113-42DB-8966-AF7C48933F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CEB9AB60-510D-4C01-90F1-13E6CA9415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1B2AB307-93DD-4075-B6F4-C044C94E7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DDEC7C0E-C83D-4BC1-B79E-97D16ACD4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44A68E47-7093-497C-A65B-44B2C268B5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DCFAF940-F222-40D2-86F6-7AC1CE114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2FB09084-17AD-48BC-B62F-9F0F4FDF34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A058D368-07ED-4190-8E20-40D8729701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BDF51BA5-DF1E-4DC1-BB5C-613B8D254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FCF869F8-FD1B-4457-B2FB-1C6167A584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8D1D6AC2-B7FF-4424-8067-C317DEC13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39FF7D2C-9D1F-47F5-905E-AF07731CBF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70AD8E81-614F-48B4-913B-F9CA326A6A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C8A30E2C-9E48-41EB-A750-4B5641F3A2B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83CFCA0B-5AD1-4ABC-807C-DF7DA2D38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C3834FEA-90D0-4CD2-8556-F32468732F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FA69FA70-8382-4D77-A4D2-16C99891B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255A55DA-126A-4C58-A61A-030E87B94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E531D2DF-E732-468F-8B61-05EBD44A51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C951F8C8-477B-4E15-ABAE-775837A0B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ED1D2ED2-E091-47CC-AF31-E2A9AB621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B12A5D02-7979-4C5F-9780-0BBAE53AA8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C8A68C9D-DE17-4968-833C-B72E3DC65F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25306A0F-7E59-4211-B73A-F72C1B894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D7A6852D-44AD-4FC1-AEDD-391981E1BD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2338904B-C9FD-4525-A156-3BF170F248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9E8AED6A-81D0-4B92-B1F4-1FE0270DA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2BBE82C2-A0E5-4DD4-B7C4-BD39FDE02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A0C2606D-3027-4C71-840A-9E6B953C6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96287736-D675-4B0E-9905-24D11692C9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66AEA495-B2F3-42C9-AFA9-07A6797B4C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41A03A57-D5AA-42B3-AD99-54E4A84AA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EB9A557E-8E51-4C48-A1C1-3134DC431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B0E68B6B-3C47-4E45-9F16-0946C4C38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87F23AF5-628F-4513-8C82-33CD0BC0F5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C8875A3E-D713-49AC-9064-D1934A9838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E922587F-4E7B-4BF3-A813-FCD0908751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434D60F4-884B-4AAF-9D0A-56CCA05C87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FAB16306-E51D-468F-867D-17EB07F73D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28847959-3677-4FA2-A44E-CA0844289F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30E86FD7-72DF-4879-ACB2-EB42D000B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80D379AB-AF16-40A6-9512-BEB0CC4EA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659FBC1D-A0C5-4B9A-8C81-07EEFAB8CD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485BEDF9-F86B-4415-9651-D389E69E7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62CE757F-9167-433B-BC92-50F290CBE1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159EECC9-BC8F-40C4-840C-9FD30EDD8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53D1335E-6CA2-4DC1-B841-B65AB2262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FA4F3CB7-44C5-46FF-A87B-1163D0819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732AB52D-8078-4D5A-96BC-EC3153AD77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B54A5271-A826-47C2-978E-137976016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635BDF90-FF42-484D-A13E-0028CAA2B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38FCCBB1-CEBF-4F4F-AC21-5C873AF0C7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F8D8FA46-C030-4B1F-9DF1-CA117E8416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6C11B47A-B45F-47D5-8C4B-3A2D161253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AA5500AB-3E51-410A-AAAD-9C6C95BD21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BE1F4CCE-1323-418C-8055-7334C7B638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A849E50E-44FF-4ABB-A736-5888571A7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AD90B59C-4586-4229-BD6E-D9AF17A37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71C8D93E-FE10-416B-97E4-3A8A12E91A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01D37D54-A24D-494B-B54F-9258A1A2A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8F70FA83-C72F-4EA9-8532-6B746DBDF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0A4082D8-AAE6-4676-A9FB-966B022692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C8300CFE-9AA5-45C5-BAA5-7EDDB3779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EC224FE5-8BB5-491F-A7A9-B09D42AE9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BD24ED84-6DD8-4A92-A5A5-2DF6E069EF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F989FBD7-B010-4919-9610-CF3D5E769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715BCED7-91A7-4671-B6DE-C42C9FCE86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90B83DCB-3DFB-435F-BCD9-7D915B88B2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4C79A804-CC72-4CEB-9EBF-9911311F96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0F917D93-0150-4D5C-B502-3B8BE9F33C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A154B441-F0A9-4C5C-976E-2261E7085B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C27B2019-D56A-40E5-8368-B37B3F9B1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B1C6A374-B5C4-48D5-AB5B-0AAFAD9497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8E88EFEA-40C7-417E-989B-205FC87884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CB1F910C-FB8F-4999-895E-C9D8663445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03DB47C2-E76B-422A-8BC8-8116C5BE68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12537D12-F984-4940-8E59-E4CF6B66D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360758EE-8C0A-4195-A70B-CD1A71B80E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2C73CBBF-10C3-4213-A9D2-97738A5090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8F64129B-E9E7-4E78-94BD-91BF0149A5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F4D4AA5C-736B-4EF6-A64F-A47A36A782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AA84FCF2-734D-43E2-96DE-60050F6CD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5CB19124-EBF2-4DC0-92B9-3A5895DFF2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9A42C31E-D77F-4C57-AA10-DD702A13A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CF15F52D-55B0-407A-9A7C-767177948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33818A6A-1A71-4DA5-BAB4-20F2AA4CA6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7F04DFD0-8D5D-40E6-8E79-DF066CC7F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103107F1-BD75-48D2-9BA3-3165B0A5E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815E9BB1-786A-47F2-9226-96C37EBF5B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7325778B-33A9-44A9-A0BE-4886B23CA0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E61A28F8-4066-439B-86E2-DB8E3C0A8F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E0CE713D-8637-4FAC-A744-8E7BADA6EA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119AE35E-DE31-4A44-8266-BEA61188B0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BB2131E3-D914-4CAF-A7CC-BD29790BF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6BCC6CA5-0333-4D8D-9C6D-6920506652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00F204A5-29EB-4A68-A6D8-DC387CC16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C25F2D19-6F18-486C-AA5D-C715CAE6BA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8C341E6C-3CFF-4067-8D37-DEE3655518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BCABB60E-8282-47D3-96A4-79B7463420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2375CB28-D058-48BE-8EBD-507A8D6261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2C72AD92-6995-40ED-96DF-58AC480C2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079EC61A-CB12-4158-B10D-599FD30FC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926ED885-4855-48D8-A8DF-B3F1ED184C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617D2367-612D-444D-9993-D29838F2A8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3DE62043-D5B3-4E59-BA35-87CAF41FB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86E97F88-628F-4911-8C31-41751D04BB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C9964AA8-4E3C-4533-A5CB-A72F2EFD9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C34BBD4C-2BC0-4D1C-808F-3A33B39BA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C358FE84-E784-4689-9C80-80140E35A9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08094615-BBE1-4F1D-B79C-AA9F36461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539929DF-9837-42AF-BE6A-D5675E8CD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8C0FEEE2-E283-4248-9694-0AAFC7D930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D075A433-5873-4C9F-925C-9480708C7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CE77FF2B-7FA7-4580-9F05-89C2CA51C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2EFE86DC-06EE-46EC-8CF3-B09917849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8337F4CE-531E-44F2-9E40-9C7B3C1DA5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E2235FE7-3024-4328-9539-ED7BCA2C5D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130D9FBD-97A2-47CA-82E2-AEA05DA51F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CBABE698-0301-48E4-A5CD-C7E942E7C1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1228605A-10B6-4502-A7A0-03829693A1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083ADD38-9A45-48E5-9417-CC915ED7E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44FA61A1-68E8-48D9-BB81-46EE6D8364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5F3FD098-E8DB-43C2-93DA-58894A5B2B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EB98F421-1CDA-4004-950D-7C852F963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00EF6738-B454-461D-A467-91D7B44CB3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F77C7DBD-E02F-49A5-B7B8-A005F1E89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2F18AD86-CB1E-4511-9CC0-4F3092D8B2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688563E9-0874-4C40-A05D-4A7DD35FA8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77F211B4-560C-44E4-84A4-2EB2391BD5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70ABD036-462A-41B5-BD8A-A83E881077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7B97C7EF-00AD-48F5-BAF7-8FAD737064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D0B0C07B-D0A8-452A-A960-F524A9B4B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492AB127-7457-45ED-946F-076027ECA9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26841D8C-1A99-4088-9055-C0C6DBA6DE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0340637B-34B6-4D8C-BECB-2B430A9C07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A48D2110-7805-476D-9D62-88F1509850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CCCF0723-43F4-4841-A8F6-319ED1E0F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F4A5E14E-1B7A-4A0D-AA09-1535E5BDC5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7B6282A1-9674-4549-B6D8-7F5A8DFB31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EF124B39-D30B-4B0E-865D-4A4A564316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AA3E7B9C-5384-4DC9-8F71-6E1EA2982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EDAF0031-0109-46A0-BFF0-EF12D58A9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4BC4A259-956B-4F61-9D92-CD7BC1565D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17DE9DF1-884E-4BDF-83C6-00CB3901A0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7240A67E-10BA-4D9C-8289-1121D76274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CD006FCA-C2F1-41A4-8517-033390A9EA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65A75755-BDD5-4B9C-97E8-DBF8958DF8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F7B5B126-9EBA-4C94-93B3-EA9E33F989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F6E05A58-B701-44AA-9DA2-A15B336AD0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90268540-BC45-4384-B649-6FD95DFF2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536559EE-BEA7-488C-BD4A-981CD7C81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2E646865-C11B-4522-BB04-85BB2150D4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A2EA6BF0-9F91-4D79-8098-9063881912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6C92A5E5-2A3D-4AF8-A42B-A4C50CC798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1BEE7E44-DD8A-478E-9D92-4AB87AAFF8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B633AB84-0A27-46CC-B7EF-0FBE3F8D9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1BDBFC85-D082-4547-82A2-122E1C9CB7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4901CE3D-37A6-4551-9341-9341B3B196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FF58D2A6-3ECE-4A08-9B03-226B29E949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0B3C4323-7C27-4F2F-978C-03C22DFDE4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1D313704-6312-4703-B3A3-D919F8D2CA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6BBE30EC-2AEF-41A2-8B88-E25973DA24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43DAEA98-A17B-40D9-95E2-0F9D74118F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27BFB2BD-3499-4C93-B7B3-C2BE13B427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5B882397-21FF-46D1-AA5D-4E0E7214F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9A0C4770-B735-4966-AF2B-6358CE5555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BF321EBF-3C7B-4536-B6D6-B32ABF01E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EEDE7118-BE83-476D-8B63-4D67A8B017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28BA81AB-15CC-4861-AD5F-DD69F886D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FCFA6E70-5335-466C-840C-D505D3F0E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EC181ABA-09D6-460A-898B-C6ED40942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A26D2E84-B46C-4358-8C4C-4579663B85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6000594E-9E63-40C5-9966-3040AD2645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C99FA236-F66D-4129-9F64-D7EF619411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6B6EA1EA-675F-41C7-AF29-E90FA93429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340CB5DB-E9E1-4D27-A907-D4641EA1C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C070C9ED-98D0-4464-8B96-7FF96719D5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CEAF2EC8-8C33-4B4D-B623-445E307A69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E7A0C34F-D69B-46D1-B6ED-8EEAB1555E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872D5114-108A-4650-90CD-92883C5F5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C2A2C118-D236-407B-BD10-74B20A4C1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6930E40E-6EBA-4B9F-93E2-7A3485BB41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E54E9D71-55F0-4FAF-9C0C-A4D7B06316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7E85A0D6-BF93-4D01-A5BD-0B4C58462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5DAB27F8-B088-441B-B220-CEF9CD9A8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688FEEBD-39A8-434E-A1C0-B25A499597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CD53C53E-1ECF-40B0-9BCD-980B1688E043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3B83AD4B-7BAE-477E-8B92-C107CCADF2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5AF229D2-C6D3-46FF-9306-534C9E29C1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3B2172A7-2DE0-4B3D-89A8-E165D333E5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87D195C1-3396-403D-9136-7C8C73F086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E0F8D433-ACED-41AE-B97B-6186DA51D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ACA0B169-987A-4C0E-80D3-B2E433287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D6A7185F-C99F-4F98-A750-C1CA819745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BB541A76-8062-4B7D-A5EC-7031ECB847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2140B048-8927-4051-A9F0-EB8B58D2A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7E7CD1F1-BC25-4F1A-8951-F7E2348125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20BE957B-AB12-42D5-ADC2-97284D1283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2FF9CD0E-2660-4538-9C91-EEB7D51F7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51EAE6E3-EC8E-44FC-8288-8FBF5119CC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662CE4C9-DE23-48E0-93BB-C22FBE5F02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4FA5E3B8-5459-42AF-AC8E-CB5BE376D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ABCD0CD0-1826-45D7-A35B-1335D685E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41F08F80-4D99-4F63-BAB2-89FF2838C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B650D1CF-B525-4FC8-A7D8-4F51C596BC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FDA9AB65-B22B-4B39-801A-FE9C931D5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A1C4CE94-1E31-43B3-A6C2-0A4B23F6B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272C8027-0F3B-4157-9F1E-5F5E6CCF9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4AB0F770-1F6E-48B3-97CD-F2885D2454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EB46695B-5A43-44F8-A4A7-30DD4EFDA2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CAE93926-1840-41D4-AB91-3F0F8E6A1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1E516E60-0BFE-4045-A45A-8E6B30730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1E1811FB-584D-47C3-AE03-D5F5F3CB3F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9AA1171F-79C2-4D79-A29E-4D7FA0464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F0F5C975-894B-4A02-91AC-0B759FA5E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CE941457-4A0B-4308-BE1C-17620235C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18A4B353-A81A-497C-861B-C0F8A5303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0DD9BF90-6BCD-45C5-A1B0-53BC5D2ADB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0E75AE68-CD0C-421C-B21E-B07C8BEFCA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18857A25-E906-43E1-A46B-A496C6FB72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FFC7EC4A-C0BB-4F0E-B9E8-4F3C1220ED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856643D1-CE67-48AD-9254-97FAE33ACD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428F814A-42AA-4705-94D9-9CB21F31C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C4E0222E-9838-4CA9-92D2-CE74A5EEE0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22C83F9D-B0E4-4C7D-9339-A0D97B50AF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30C714B4-D017-407E-B19A-5DE26B0FB0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749EA65C-00AB-48DD-994A-2AC56578CA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E407B54B-55F8-405B-9A88-77EB24AF99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1A679931-F677-4D90-B8A8-CC40C1F40A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2310467D-18D0-4994-8FFD-538A1A71FF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AEF73507-B95D-4A9F-ACC3-682C500AE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444D509D-DD52-41D6-AF66-6343604CF3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15D8A753-7E77-4BC4-ADFE-A296707AF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29ACC128-6369-4D3C-BC0C-459D75EB56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87F0EAEC-4867-431B-B5CD-0E3BAE6B43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2ADD0426-191A-4A31-8592-B4CA644101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E33E8B71-C6E0-4AEC-A566-4CD14368B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9555BF9A-95BE-42B1-A992-DD6AD346D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88753665-342F-4FF7-9BE7-2445997705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A282E0F1-7E04-4012-9E11-E1328412F6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4AAA868E-C539-475E-B0BA-303DA1D905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35861CF9-A781-4028-AF14-53737E5FB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9B0B806B-53F0-479F-AD83-82989EFBC4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F7CD5957-BA1F-494B-81BB-51A0E0E4AE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F9A176B2-97E3-42CE-9799-8799EC86C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99F95A8B-898C-4307-8606-198F4A871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017DF562-900E-4771-96AB-BFFAAE410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477973E4-0E2B-494D-8818-39A93D6DEB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940AA555-623E-48E2-8A78-4B96760646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F808340D-37AE-4129-B11F-0691C289D5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1873B9AD-80ED-43D4-90DB-40D75CCB32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C562ED76-7F28-438C-9575-C3805CC39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2F8873F1-411A-4B8C-A69B-2C71ECFA05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1538F72C-85D0-4683-B729-CD3CE2037C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BFCA3A6A-AA96-49DE-8DA3-0988B12FCF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10467C3B-38A4-4E25-BBC5-C4B2C6379E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4D3C3AA1-2454-4C26-86AC-323E27C40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B0173D8A-8B9F-4B1B-91F6-E866B5304F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30F3D739-BD3B-4040-934B-7D8DE67399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44F9CDB1-8BFB-47B9-A420-5D2A5D5BF8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EB61111F-B4B9-44EE-BEF9-64AC0C9882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3BAA5E9B-F6BD-48DD-9B6B-10534BC9B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274776F8-E903-4EDD-9D68-9B5A5DFCA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CC744670-7589-49AA-8C08-59354D497C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55E43FFB-9D71-4A92-9662-350AA34C2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A4852EA6-B82E-475B-AF49-B87F23F1B0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3B844860-F116-4F18-95EC-E1E8F4BD3A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114B41E8-D1C1-4825-8BB6-C8D173CCB5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5DD953AB-275B-4F10-9A1B-7807AD6348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51AE6BCF-D4D7-498C-B7C7-81A76F66B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778E90B4-D9A2-436F-BEE7-97855AFE5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D59BD0E9-CEDA-4DC7-A230-1AF78DF68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DB6555FE-6D08-45EB-A1AC-C0B9F8299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126423AC-DE29-48B1-A3BC-1A04C0CC0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74C412B0-AB11-462B-8746-857AA73EAD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7EB6FE46-AE8F-46BD-8FED-6CC936555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E0F6AF5F-D959-4B44-B014-D8E78A24F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1CB8DC73-9796-401F-BB77-38EF4B54B5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E0ACFC66-D6A2-4B21-939F-4B04CF7226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F1672F3F-0DAC-48BA-A1ED-D4F6202CDB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93EC7FA5-3D48-4904-B4C5-AF397C5288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16DBAEFA-DB55-454D-8F4E-6CA57BA7C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7C10B41E-087F-4B50-9CE7-AA947C060B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958D4771-8530-4624-A986-0D24647210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8E813E2B-46CD-4F6C-BDDD-451E773579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8DA083DF-812E-4395-A0EC-3061ED6DB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56FF9221-CC82-466E-8EAC-C286BF50F0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7E5FB1FC-0A0D-4969-A2D5-0BAA7A92E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DEA0254F-8238-4038-A904-A344368CB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5A88334C-0D21-4C9B-A1E8-060623D352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C82D540C-5EFF-42A0-96B6-D9E657986F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28F71BFE-D149-4688-9E3D-1E69EBE2D0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9ABA5254-2FE6-4A76-A5DC-B40C442E6C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984A4CA6-697F-4544-945F-D2CBCD53E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09057CA4-3B39-4CDC-9D43-3B0316D78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C353B8F2-F4D7-4B61-95FA-C5FAC9CB5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C282FDF7-F7B7-4800-863F-7E5B60854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A4C9A99F-33B9-407E-A654-21FE35C45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A558219B-F376-498A-983C-68881CEBC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6AF3368F-C544-49BF-B034-D80D8AA048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5945C0DE-832D-4B71-A33E-C02D7EBE49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5686D1D3-4009-470D-AFA5-CD7D780913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EF3507BE-E1D1-4DC4-B3E5-6CB7780BD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1F511B3D-C820-4EB6-A86A-894EF51635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D7FC6AC1-9C91-4AD7-9F45-44C72F1A4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EEC5CFCA-50A7-42B6-B3C2-4B55E953B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062F491D-A7FA-44F0-BD99-5E0E53FB1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F2782BEC-2FE4-4ABB-B5CF-358540D8B7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527AD6BF-C1EF-4CA0-B27B-8E53411350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D0E5A9DC-F24E-42E9-9EC1-7729E3A72F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0407FD81-7696-424F-A141-74613CD5AF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43699944-C721-4905-B047-85DC44B027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B3ADED1B-1A62-445A-A45E-6B0480A31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81FE89BD-28BA-4CFA-9A0A-65CC7922A0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E3FE9134-CE6F-4580-BB98-F5F0798F0F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6DCF5125-60DB-498A-A5EB-C491B0F82E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96CD7B36-FAAD-4CA0-9719-EFC98CE6ED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6BEF825F-05AE-421E-9A46-AFCEA55A0B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BAB794D1-8CE0-4393-93B7-A84648AC7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9BD13C63-17FE-4CDF-A8F9-A2EEAF1E5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76E3478D-3522-47EB-B791-BB30F6A8C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BA882545-A4F4-4E8A-87D3-9E21A18C0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A2CEC610-524F-4321-9260-09901192E6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415141BF-A887-4A54-B914-1E4174DD17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BFF242FB-B4E0-4E7D-BF35-8013ABDF2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627696CF-F2E4-45C7-8C1B-1B4B13D34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0B68DFE4-0BE5-4A25-B014-E6CD9C273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AD1A6B55-9037-4127-9DEE-B19C61425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85D40E56-283B-40C1-886A-2D914E1C0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D9B62FBD-962D-48F7-9648-2530128F9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C0AEEFBA-C3FF-49E6-9EDE-23BD9D51DC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FAC2EFDC-69E0-43BC-AE87-ADAF730065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EDF52857-A473-4CEA-8A6F-0305675375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00D97E63-8B67-4E99-9544-8D975EE5BA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5208D9E2-84E5-4552-ADEE-2970EE945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F2C8CCC4-4574-4F23-8050-8237E76E78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91AB5E96-9C0A-40A5-B29B-7ECBD519D3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917F32F3-F61D-4918-AEFB-C50CAF4C04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225FE8DE-5BEF-4F58-B762-83536F3726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91D647D5-E4C3-4773-83BE-A2817B4A23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8ABFC2DA-162F-4CE2-A315-8D0AE20BC4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D3B79645-7623-4FB5-94B6-B4097EF93D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B31BB1B3-51AF-4840-AA87-47B5DA5A01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98458900-2E86-45A7-8969-021DEB0E7F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60F4901A-D4F2-49D7-9430-6AF3FA0D77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864B38C1-9F37-4C65-B220-E9024865C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ED725714-B33D-4D17-96EB-856CF1937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F869EF60-934E-41F6-ADCE-796233F52C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2DBC4629-FA33-47AD-A5EB-C49B0C1B3B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0970ABC2-2503-4100-B42E-52EABE4E24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F28C0663-28F8-4828-B15C-AF3E9E7AB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440EA840-ACF4-4FB1-88E3-FC2CC3FBB6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DC363181-26EA-4D5F-95DD-A41C9C326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15DFD65C-87A6-4D4B-904A-685DD67C6E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709A7DE3-E42E-41B4-B051-5CB0BE33EA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9DD9CF62-1B67-4F65-B5E6-5945179970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B61934AF-ACE6-4181-A32B-E1FAFFA071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A027C185-9C1D-4AAD-A65C-360C3684B1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6C59339B-8F21-4AD2-AB51-EEE5268235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104E8575-7399-488B-A32F-F74CAE924B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8AD11148-3828-47F8-B9FD-62C8D655CE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1FF2B46F-A170-4B93-A49E-B5CFE8832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37707E81-3E12-4199-A62F-DF36F28A26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795C25E4-22EB-455F-9829-073A1B68E8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13F4D62A-2B58-4AEC-859D-56C77132F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9EED79F0-EB8B-48F9-8039-9E8D8933B4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519C59A6-0957-449B-957B-4028A99862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C76AC90F-768B-4E02-AE62-63B5546D73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FF6FB00E-58D2-4233-A2E3-F0004AE77E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190FFE34-4E93-4FF3-A21D-2AD71D7234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E5350EB1-AAA7-4EEC-AADA-66FF689FDE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3F0102CD-8CB9-40D1-9125-DDFE68FC3C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D62681FE-6A74-498C-B89E-1BAC03D1C3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12A086F0-DC20-4717-BC71-544D87DBBA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035F13D0-D80F-4998-93C8-BBD5AAE483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0A364B03-EB54-4489-9E99-E9B8860972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26EB1436-096E-4701-8CE8-054B4D394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555CF4A5-DDF6-4102-AA32-273B8458C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9BDCDFC3-B504-4F41-8D32-7B29498029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552F24D5-4872-4436-9587-FBAE2557B5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B3BC7A4B-144C-4448-AA8E-E0C10B7BD8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CC798747-EECB-4DEE-8644-8C9CE46BE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76DA4513-9514-44F9-84B5-5A53DAC9AE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766C7E4A-1145-4AFF-A364-43CE9B14E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AD83F72A-101F-4BD7-B8C2-852FA529F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96D2883B-66D2-4EC4-995A-580D3DF89C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F2641B5B-B85F-4ECD-9F98-898D737608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6FFEB86B-D92A-47A0-B647-14DEBEE37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F6ADDE76-2A43-4A10-B6AB-A6BD5219B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5BC4C0B9-919D-4650-9C21-FEDE229DF8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5A12845B-8895-4697-8CD4-89D5D95E8C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92535E8D-A599-4794-9C30-43B24BECE5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5F9A78C9-C8F6-400D-9724-DBEA0C08B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D301ED10-42D4-4B2E-8110-BC4E70CE98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A2714B9D-5F60-4461-B799-AB6F2CC46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E7D0BA11-9DAC-4E77-96FE-0D92816D1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FA738573-9E17-47FA-8FF0-C83B7FFE6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6D641EE4-551C-4CFE-BE0B-0C082B9787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BA2A64C1-1346-4C2C-B632-BBB94D01A2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F61C3E9E-5E3A-4CE1-A9B9-C5AA0BA968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25958A96-74FB-44EB-ADBA-DD91795838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E5671F20-64EB-47DE-A1D4-358D059A90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54519140-EB11-4482-A4AE-908FD0A134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81608EBD-0728-4A28-A3B7-8C18A66B1C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410D5A6C-F6A7-4843-85BF-588A5D8450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7FDA57EA-3605-4B4B-A939-208F7603CD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0B785807-E42D-497F-B0DF-86909AAED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720844F2-92AE-4268-AF25-7AC22810D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414C01B4-F8FA-427F-B298-3F571C2293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AD30D5C7-AB3D-4F2F-9619-A76356C7D7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427C492C-B9C2-4F20-B1B4-2323B09DE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50746EC6-969A-4A06-80D1-6326737C46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77B2B785-2A80-4499-9B52-4FD195DB08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90C4EA1C-F119-4919-BE05-A547C9F301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E44BFE31-BCD0-4695-BC72-83F6C1217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81D8CF6F-6C22-425A-AD02-879149E5A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BA54E77C-009A-4C88-867D-425465B37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904952D4-D5D7-4FE3-9ECE-40C3987704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6C43AB86-C6AA-4E3F-89C3-B3B0B7973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F8D491C0-19A6-4910-9924-B23D73925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91D25E20-5A4F-4F64-968D-B7C27DC92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63B5A3CC-C3A1-41C5-BCC2-1C71C0FC6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436C24CF-82B2-4E6D-ABC5-47558BB06D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A223D9CF-F3EE-4C9F-8FFF-43BC6D0F13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01450606-F033-4EBD-8122-840355B38A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7F07EC96-DC9E-4261-80E9-BB1E1A5841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8E1D9B98-2AA1-41A6-8D7C-8C1537A5D1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66ECDB53-726D-4FC1-8420-1CB53EAD78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E04E3672-EFF3-4D12-95D5-81866F3AEA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0349D146-1931-46D5-A336-D61717CA2F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57C85835-A7A8-4447-BE05-0C0249F59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16761065-F0CB-43DC-B536-3E8DDBF009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BA9286A8-6CAC-403B-A562-17A0625CD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AECD5EED-4332-4BB1-AB4B-301DA3FFE0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5C00FC8D-CDD4-474F-87DA-17400010BB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CCEF86B9-22A3-46FA-88FC-CB79061E3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EF23C198-2F3C-42D7-B3ED-5582DE7B73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4D1B8FF9-8646-4204-87C1-D021720D04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B552F4E6-8D6F-432A-9FFD-C3AA2EAE15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374FB7AB-95DE-40E8-8DCE-F757279D8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225D183F-7DCD-4754-9570-D9968D2B1C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BD54CF06-2D84-42C1-80E8-52911F0D56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EDB82609-3905-4AB7-87D1-BF088659F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4EECAE9A-1C03-40E3-9062-E1504D8DA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369CBD3E-B12D-4EE0-B83B-F8BE0D17F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EF728405-6A60-443A-B888-5A43C79B6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A07C3656-9118-4D65-B7CF-CCFCEC0F7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9EFF2B32-DF50-46B1-B0B8-B1B3283954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F83776D8-F0F0-4911-873F-578DA2F0D5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3A4D307A-4831-4A1E-B99E-094918322F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2B37B0B7-1B66-4F2A-AF40-130949582D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26241C7F-3A2D-49E0-8533-807EC3434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55302DDF-F6B0-4539-87AD-BA668C9E9E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4770EFE7-7123-4A76-9F33-4858639E2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74DFBF3A-CF45-4655-9E4D-C6B59A23D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8FE17538-23DD-4673-8D7C-E1ACFC0EB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999E510F-BCC0-42C2-A2ED-9C495D88B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D5116C22-A83D-4B2C-BA91-F794DC4CAD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8FBA1D44-450E-4C95-BDC4-DBD03A926C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DE99AE73-F76A-4B70-BAD1-1AE6C6B456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31130F08-6092-474B-92F9-B7A78D0D82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FB59F8E2-AF18-469E-ABFF-0D8C61EDE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8BA0FE4C-A90A-4940-9D61-CF38E1E1EB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194F562F-55F6-48B3-9C6F-A6C81A9921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1E208532-3264-4A1B-AD58-52D658C704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42CCC9C9-F764-45A6-BD56-76E64B0A8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D60E1B8B-5555-41AC-A6B1-FD77A12AE8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45476230-266E-407F-9ADF-3C8713437E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D74D0BBC-BB61-4F36-BC53-C478E05ACC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66CA3688-AAAA-4333-9585-F675F9D976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02232B1D-D69C-4DCD-ABD1-C13B20DDF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03E39B60-03A6-4BEE-B490-EA33B87983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DB9C7540-B602-4010-B733-E2CB7F883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77E9BD74-0A99-4C2C-B41D-48AB347FDE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CFE4C6BE-BC1B-40E6-94E9-507E6FC6DB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7CCCEE49-39C4-4AD0-A15D-410C635F68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5B693AE4-ACEE-49B2-88A9-1086D84F31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2D93A897-3051-4C8C-9ED3-1EE325A84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97920B5E-8BD4-4D88-94F1-55638E3ED4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AA2DDE25-86C7-4B09-B048-AC27346030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49216100-BDEE-45F2-9785-00F9D0E346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D95E630F-3C92-477E-B5C2-2A8CF64873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16A98E23-2AD3-4906-9F91-043F66FF9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C7E30EB2-03B4-4C92-80F7-AB8C040366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9F6E0D73-A014-4714-8AF7-056062AF04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71585926-A98D-432D-9C48-179EB32FF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42643D5E-8865-4CF8-B768-8C4DEB307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47F7C5C6-218A-446B-8CDA-B506E23E0B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3BD36788-33A8-49A1-8578-9676167A23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4AD071C5-AB9F-4F63-8458-20565BFBE1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5E89370F-70FE-4094-B6AD-0C090A5914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1FB98AF1-F294-43C4-A62C-2AA8E5FD20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2512CE79-FDFE-4472-ACD0-534F0DB673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1A577B43-D175-4A94-93EA-073035503E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63B87111-1F83-40A9-9E58-C811FB3595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AF9F80B9-58D7-40D3-9793-579367C60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1B28598B-A199-42C9-B3FD-BB3FA2D4B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963D509C-2AF9-47A4-8271-14E261EE09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73BD99BC-D0C8-4A56-A8B0-78C09E29DA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406FB978-3B5A-4FE4-AD6F-64F7716E8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5C7E9B80-621D-4C71-99FC-088690173E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AA1838DD-569D-4052-BF05-4B5ED8E206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230965B6-D92A-442D-B3FA-697E5BBCEA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5392EA32-6A7A-49FF-AF85-451A54D63E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02B46474-1607-43E7-9A05-858890925A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A3FF0D58-4079-41EC-ABBF-EBE346C017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84C38775-4FC4-4AE3-AF5F-C954632F00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9E5C3E7C-4AB3-4A07-8F27-537BE6074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1689AFBB-82E1-4704-921B-4DD5F9A78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30F3B7F5-B37F-47DA-987B-A113289AC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25E80C9B-DD33-42FE-8EA4-FD0A1DD1E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37066F3E-CBE7-40CC-8B49-0C032F4845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C35E37C5-7221-46D8-8F21-F69279950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43CA2A12-612A-423B-83FA-DDEE056FE6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CC74D343-39A7-41C8-8E36-E1FD35D7B0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FAA448B0-41B3-4A32-A64F-2C13BBA30B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4A121E4F-8A80-4781-B28B-BF89733A7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8AAF2D18-F44C-4283-B736-FBE682F782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7B86D520-D804-4F17-9A26-B7A0D3FC77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CA5B4BF5-6FED-4B1F-9C96-06DAB3D44F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DEC74989-019C-4B6A-A978-E9EDD5E8FB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DA1E68F9-81EF-4BBB-853C-4F7716EC4B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B5C850EE-8790-43D8-AE51-672BA6EE9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C1F7379C-E7D0-4777-93D2-8CCDFE8F67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25A4A849-2E33-4004-B8A0-5731075CB3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01F49274-470F-4CF9-B71A-AC332B2DD8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13B49C8E-A542-41A6-8B63-ED3E5628D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1190D05A-4BF6-4FFC-9867-6499E923AA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025C07B9-15B0-4690-AEE0-3503D065F3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04602B37-1F60-45E4-AA88-7ED73CC3F6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929AC721-E6CF-4F92-B3D4-ED91B52E4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8E0DBB21-E268-42FC-8CDD-4DD41A83F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A1317681-29DD-465D-B24A-60134E1E03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690E7E53-EB9E-424C-B8E8-03593472D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1FF67A32-F1A1-41DB-BC9D-698CD36DB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1FB6B888-237E-4533-897B-79B43BBFD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AEDF7F0D-2DFD-49C5-B068-D5C4420CC0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C8624FDD-6E02-4E03-88B6-182352DECB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F82D7AA3-97CC-41F7-B0B8-403FD283A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D3172E7A-C7A3-4AB3-B504-9A9E1520B3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07F2CC5D-C60D-4611-A1E0-77632AFEF4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8ADE6DFF-32A4-4374-BB49-C29CB406D0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91FD5D04-8343-4819-903D-A8FDB2682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D7D4046B-2432-43EB-84E7-D6BBF3D7C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23A4B702-326C-4E0D-8E80-1F1469CEA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DD368072-B5B9-42F9-B742-0532FA283C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831C85A1-8B87-4AE2-94C9-FB2212CE2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AF13EF30-511E-4689-944A-38365A490A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39BDB6E9-3E41-4357-BD00-F617ADC85A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BC515F04-9B34-4B26-A890-7A3552C45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7F0AF1AA-1C2B-4776-8797-0A54875E20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0F207C7D-AD4D-4C3F-927A-3AA1EE7760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4753E059-303E-48BC-B6F3-54563C7776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C7F48E60-A0B7-41CD-B93F-56E0DE45D3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A3010603-C131-489E-91E6-DBDAE2B17D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13449793-6272-4F88-A453-D172EB5720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55971257-D974-411E-B4CE-94814F248A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403B601A-FB96-40EC-A31F-E4E7CC633D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938287BC-F14D-41D9-A80C-7F6F487094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3202951E-015C-4DF4-9013-19BAC6D8FC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A7B8AC80-0CFB-4E70-96DF-9132130D28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D84BFC4C-B970-446B-9A12-7AB4C9A78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62A4E4A3-DD74-43B4-BC68-7703D48E03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7BF302A8-F3E2-4159-86AF-6DCDE3AF94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C500BE01-79DE-4322-B7C1-7C47BBB624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A8FD16FE-9A09-4B37-BD50-B6C7B4BF09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1594BDDF-12AB-4202-9AC9-0CCB417037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B3F1900D-DD1D-41CE-93EF-F1BDBD4138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9CDB0C1B-1A18-4615-9B61-0D61E5E2D3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AEEEAB3C-154C-409A-8217-997ED4510F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B1CA7DFE-1D8B-494C-9AC5-6A0172EECF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AB0EC949-07F9-47B1-BCDA-2032120503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748D042F-E3D1-43CD-BCDA-A8A479816E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B5B2E589-D4AE-4D03-A675-DAEE813A6C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A1083F6C-486E-489B-AEDD-E2BFBA41F7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25616161-2D0C-4782-AC60-B6D9A4952A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4794A673-D44A-4BE8-AB2C-735DA48B7B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70DF8A3D-9980-4F2F-BB15-664C9805D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837CDF63-D78E-4FB3-B7DD-77865BFD2D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0EC04152-54FC-43C8-937D-E416E65A50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E0EA2BD0-038C-4CF1-8BAA-0A7EEC46C7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0D89AB53-61F1-4B94-B333-85D4A5E409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F1919414-8ACA-4983-A397-204E57F43E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6D590572-B40A-4158-8C84-E0AE333E4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1C7854FE-8569-4948-8475-792A66EA1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3871DA9B-66D4-4436-9531-49D33F4A6F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207B65C5-B5C6-4831-BAA4-C7FC23DA55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056B7A27-56C3-4249-9187-B997E3C5C2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6446C9C9-AFD8-4466-B0D7-74CF459017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30DE8B4E-9888-48C3-A0C1-9608D5ED81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A48727CB-98EE-450F-BC79-CFBD1C392E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BCAC2E2C-9FC9-4404-B329-FC006A9D4D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E13AD550-A9CE-42EE-A65E-B17853CB78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E96CD34A-9523-4474-B060-ABC3F1B790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79263E17-1BB0-4E83-A1EF-5E0D6E670E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C75973DC-75CC-4DA3-B4E9-65F1ABF331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0ACEC7FC-5865-46F3-92FD-052A796D61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51F9BFF1-C346-4FF1-9A7D-522310DA69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7F8E1766-D116-429F-A669-D3451CB7DC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F1EB2331-35E4-488E-90DC-ADFAAD1439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076D2867-552C-4ADB-8EF0-EB18CF6E4F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EA0F6D02-ABD0-4E6F-AB06-0069F82B2F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FD71C871-F9F7-4F31-8E72-23544209A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03DE0D87-C4D0-4B7E-A299-0F04BE641A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DE76C805-D780-467B-B108-A173BC5951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666511AE-4E60-40A5-9B3E-8859CD3312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0900C676-008C-4FE0-BA43-0E4961ABDE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4BC0AFB2-99FA-4648-8B5B-65790AD3F9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F826DB22-FAB0-480D-936A-2AD363CDA4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323EAD3F-36AC-48D0-B857-326B8CB38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49DCFD1F-87A6-4C1F-9256-B8ECB2FC5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104876C8-00BC-4222-9BCE-9B888F59D6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CD9181F1-629F-487F-B790-107D6BF752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2B0CD6B6-94BD-499E-9998-3A1F694DEE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93B80E31-C8A5-4599-BF96-8E3635AFC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C7775FBE-3C3D-4F26-8777-F26F9C1928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D7D14D47-3319-4815-BA11-6DBD34FBDD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8287EDB7-D8F8-4F47-836A-49E4DD0FDC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A04322CE-9BC2-4250-BF90-5F7975B546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CEE468B5-D1F7-4029-B5EC-FCAF7FDD17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8903157B-4D66-4B9A-A7E1-D9D461D18A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AF8EB8FC-A068-454F-93B2-9D8697883E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5C5AC0A8-2E7B-4277-B655-BC80FB132E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CC5E6A1A-0529-4971-AA26-7B6A387C60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A6CBA891-0372-4886-AF2A-B50731AE4E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647676FC-FBED-4795-A4BE-3526BBEA94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ABED1E2D-53DB-4E5A-82FF-FF8CA770FC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A9C365E5-5A5E-4ED0-BEB5-5F45F26DB5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3FD0FFE1-6264-4766-A3BC-358F6C0958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D7C79C04-CF0B-4DED-BD56-C3F2A7B82B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671AAA60-7AD9-4BA5-88F5-2E8648337B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C739D706-B205-4F86-B4F4-267240C0D4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C87FEEB6-214F-434B-94BD-E987D58EEF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7B9404A1-C255-42E8-8CF4-71AD3EF075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9E7121C3-9783-49D4-8307-BE6917C479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9013FAB1-5873-4FEF-B4AE-3BE98EB784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8E77BECC-6E86-4DB2-A0A5-B1BF484A95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1C0E05EC-EBA5-4768-BBBE-CCA3CC341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207BBD20-2B8C-4A4A-999C-6EBA52CE15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6D36C664-EB9D-4143-8DEA-95FFBB81F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426E7627-6092-4DAA-AEB1-BC351B0450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287EA56E-C6B4-4C67-BFE0-77F8604E8A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C4848FB1-4EAB-4BAD-AFA2-3FE7368F1C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434D14FD-0223-4186-B185-BF476588D1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09A3D709-5A14-4DA5-B264-02385B79E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077513DC-D50E-4C62-8B7B-826609ABB4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475DC35B-7440-4306-8401-DFBF552EF6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AB1A5F9B-93FD-4BB7-AFBF-9A558D2CB5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CDA8778D-B767-4FC2-B9EB-D2A41FE15B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55F191D1-B511-439E-89C0-A2B6C61DCC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971CD8A9-4779-4677-B0EC-7E3DDB1EBE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6E72FD4F-E5B4-406C-ABF5-F4536508DC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2357359E-6957-4275-9A04-D7C1DB75E3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46DBC141-21AE-4863-AE24-6FE386E8DD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FD6C2429-8264-4D35-A597-44DA0CCA4C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ED2FC5CC-C8BA-4E1C-BD9A-10D758E59D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F80D0CA4-8CB2-41D0-AA16-136878D0EB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779B11D8-80AE-4AC7-943E-75F31A38F3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979EB390-9A44-4307-8D91-F5931B79A7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D1FCAD82-9D87-43DC-94FA-1E92963C42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7E88A994-0DB8-4784-88E0-04ECABE919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B46BD56D-92FE-4F4F-B348-38DF93AB8C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D7F9ECEE-CE4B-42E3-8F8D-57C2777E74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7CB19D7D-EEAB-4CE9-A3CC-1FC7F854B5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7FEBA706-C959-440F-A81C-04010EF01C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4DBB6578-298E-422D-BB07-D484154FD1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38632545-7C23-4264-8287-36620C9F1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CE378DF5-ECEB-4FAA-A71F-7781C659DF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2C2B6278-372E-46C7-B220-003B32184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E53A62C3-A6ED-4453-A17D-25A4EE9952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0CD5FB48-1E6E-4821-A955-BA8E6FD880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FD9E6596-853F-4D85-B8DF-CCB7E15EA5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58A40962-803A-4872-B119-720D34CB8A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4C0BE361-09EE-4F0A-8CC8-EEF48AC79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B0CEA828-EEEF-45A2-9182-6F42356F6A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0FAA2F83-AB9D-4270-8862-A67D1B00E1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5466E46C-458A-448A-996B-C1475DCF0E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9F57EBDC-8509-434D-9258-1CAD2661EC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5C116694-54F3-4EE7-A39A-44D4158058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535DF8EF-CC1C-4DA3-B122-DE85F62869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37C331B2-A741-432B-AF69-9855457B84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EE5C0EE8-15BC-4D61-89F7-368B012D9E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A8C38CA5-0B45-4D94-9BEB-82EC4F8E08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FFBCCCF9-B245-4202-BB68-B2B9558239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DF5C0DCB-808C-4B25-BD6B-086804A296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6A8DF1E7-ADE3-4838-A81E-EB4149CB10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21BEB3D3-2034-41BF-A831-060252F5CD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6626C31E-2A5A-4948-8D15-0534378BD0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A3A65C28-3E65-46AE-A9FC-2597B5B661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83BBFA16-6384-4887-92C3-803853EE73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85A0BF86-A063-4AA2-9C13-A5FA3FA285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B4AE0777-A9C5-4AD4-84E7-7427DCBEC1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C463313F-437D-4C02-ADA4-91743E89E9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BE7D51C5-695D-415E-8858-393650FFFE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1AE92E00-69F6-4AD0-8D9B-3FCCA61738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E42E219E-58B4-4BEC-87FE-E8D600E055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2BDD5C15-4814-4243-BE0E-ED31F070A4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29C815D5-DABC-44DE-8883-5914B832E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0F8E85A6-5141-434C-B4A2-68153A372B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0681EAB9-7CDC-42A6-A139-4B1D6B492E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B44F3A02-7185-40DF-8251-B3F6E4BCF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38E61D96-788E-41F3-8781-2EE1C9D905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0FFE89F9-0F42-416D-A5C6-D78EE5DE52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1334FAE0-692E-4C3B-BDF4-2D2913B33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9BC1B5D8-DE15-453F-A7E3-9724A64D3B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113A9FA7-2482-49DD-A8F6-177C03C116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BE820657-F1A8-4DCE-B7CC-08695B036B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2F995F69-BD63-4923-A37E-0495F5A82F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AFD68EA3-0EB9-4923-9496-71050CB8B5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2EA4B4A1-FADE-4D6C-8FBE-646AE91EA0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A717D886-7739-49C8-AF28-2C892AA5E0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7BAC0937-6CA6-4344-B284-EDC267447F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1003A49A-710B-435A-A9CD-1A39B02A49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A282AC88-5018-4E46-92EB-FB3972903C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33689ECB-FCD5-4C54-B62A-E96F4010B5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F5B2CF5E-EF2F-4705-B181-0BF162A7A5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CDA1740A-0261-44B1-AA95-3816957F7E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5638913D-4EFE-4BC3-90C1-ED07550C0E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DD79C130-EA4B-4FE2-AD30-9B41C01FE7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3251B30A-93E0-44D3-B92C-F8CD379703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CBDDA6E6-81C6-4FF7-B53C-6C420F251B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E91F9D53-BBC6-476C-930F-225B22F373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8D5B58B4-30E9-42B9-BD5D-756B99EB17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1A52673E-B34C-4673-A5D8-88973450A2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728C852E-E024-4733-B79E-006C973FCC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820D40BD-334A-401E-835A-8C4587763E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75ED43A5-CF04-4F99-B37D-5B8053738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89F50E54-9257-48C2-B0CE-F9E6B053BC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0A6AA370-9790-44A7-9518-A5260E84DE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AE2746BC-BE4E-49E1-83A5-D136253FC7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1F06354A-A1A1-4150-A5CC-1DCA8457E5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F801FE3C-3308-4212-8738-EDD5F09E41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02A35030-42FE-43CC-B262-0BD26B6554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31594154-5AF9-4C30-BADD-6CA4FA37A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4EF7C48C-6716-4C0F-9F0C-1AF35364D4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AFA38080-2CAE-4135-B45E-09B7A24106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3746C00B-10AC-48E5-AC7C-0CE7C38214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6A6D4DA9-7B43-4F10-96C9-586AD2A7CA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F97FC6AD-010B-4C05-8D9A-638318B44D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3778CC66-2F76-4655-90A1-A7F548CFC1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D6F3AE1B-696D-4DE7-B92B-FDD87B9A72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9E7012FA-06F6-43A2-A691-A363E7B118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69DDFE3F-F5CA-4EAC-91A9-250602BFB8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F2D1E5B7-B518-409F-93EB-9DCB7D2AFD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A407A775-3E01-4F05-BFB9-075C9DA57B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8EF76FCA-E0BE-499D-B621-22F80AF911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126D809F-8B3C-4DCC-BF77-39DEE6F5F1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BFF4CA61-F974-43BB-B7EC-EAA4C9D67B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675057C5-3215-45BF-A634-9A36E80D13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7AB0013C-E5B3-4F07-83D0-F83C226A3F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2B69D1BC-8194-4AEE-9875-A7B839713B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DE4B967F-CC43-4DDA-8894-FB4E9ED3FA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CF2B5ACC-DF97-4E90-8B06-0EFF4FD3FC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473E05B6-78A6-4164-BCF9-AA51B68218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E8167B8F-3879-4AD7-888D-2515DC8C3C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005EDD4D-0E02-4C93-9FB5-A6F425743C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2B306396-27BB-4DCD-B2C6-B57B66988D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185EF319-D039-4C60-A3E7-C500712981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EB3E79B8-3274-4D72-8CBB-E22DD109C5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E66FB044-542D-4023-8484-55F9009E34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F6958945-E32C-4917-A123-63C06815AC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B9755159-3620-49DB-AD52-506625E43F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66DAA7C9-857A-4A8C-BB99-D55E1F2F5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E0A47566-E090-49EA-8754-2AE9F7E5DA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F13D0B21-FE1E-4AE9-A1CF-35DD40A621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7C48D1D0-F642-46EA-98BE-A455D5719D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B6A051D0-3D66-4257-890F-288E76173B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F4C3636A-539B-46D9-8DE9-CA7CB0EB39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7911C006-D4CA-4DC1-A1C0-7D6857DD8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88B231D8-7773-4CE5-AE06-EF81144B31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21A4D466-045C-46E2-9FAE-5420B8C388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DADB4D09-4190-4EA7-A0A3-EEB95D69E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4D882ECD-3B27-405F-A3E7-25CA26EFC7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6C72ABFC-8D3A-4070-B063-B6455C58C1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1AF640EA-B63B-4566-81C5-00BB34AB9B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B6F40FF2-3563-4F43-87B3-431612A097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68C9A596-11E1-4520-8140-18FA1F407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A0692AFB-0C06-4765-A116-F28D44FFFB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AC1B09DB-3B27-41F6-B890-A42323953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666571D4-A6E4-4A2E-8FCC-D26A153490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B92C23DC-9F3F-401F-8F3F-5FF99F3C34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A9A3A390-4348-45F1-9D84-0F277DEA2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92DEF280-475B-4E69-A243-BDD666A65E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1884AA8E-58AD-4EF4-99BD-25F2BB2200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82D04070-999D-42E1-8EBA-F508213DD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16035D66-EE7E-468A-9828-CCD8BB615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70082C75-8CB3-4FAD-969A-F6DAD143AB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F4F4CCFF-14C9-4E70-BB1B-15BA845C7B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479A57B6-3DFF-4338-ADB8-4394C45285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0384C5EF-B85C-445F-8FE4-2963CB6523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5A1DB759-20A7-403D-824E-29EC5EF899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841D73BE-4D2C-4009-A200-265139308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980DE08E-8A1D-45B8-AA0F-2956BF0EB9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300BC86D-153F-4C04-929C-6F36002071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2FAAE9EF-273B-4D59-9030-FD090353BF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97548BB9-6981-4B1B-AFF2-A547B6046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C028C732-1282-488A-8764-D4F89344E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07DB0B76-D1B7-469A-8A60-69A0E7859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F6C25436-06AF-4951-B517-92D0DD620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026AC4E1-4E91-4F13-AB39-945534730B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A0CEB0ED-1CB5-4257-B85C-785BFD07C4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7AE53FBA-1C59-4945-858C-900107A550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220F0994-B0EA-4359-8A6F-D1174267DA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87764280-E847-4A0F-8019-717218E32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A2F660B0-E398-4EC5-84CA-43AACD42F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B9C02ADB-BC3B-4315-BB4F-D2FF4AD5F7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2B0C7FC9-292E-44D3-AB43-256D953DA2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F76083EF-4EEE-4BCD-815E-1B3BAB24A3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632CA952-C800-468C-BDDA-9C71509A73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EEFC59B7-DF9B-48E8-BEA3-A7E57EA983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3C53ADE1-EAB5-460A-96FB-9606466BEC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BF4A4FE5-C448-47D6-9CAF-1A0CE5380A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B6B48D62-1EE3-478F-966E-824BECC2D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B63EB74B-E6E9-47D6-B878-0F07D6AAEE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CA5AC3E3-6B3C-44FE-B590-BA154CAD9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E4186F4C-3054-4741-9CF8-AB7C46DBCC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DBE4F0D6-1354-4A34-85AB-5E2DACD976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E8034FDE-EAC0-41E8-9CDA-76A5DA532F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4FC56551-D7FB-4F70-BF25-7A294F992A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572131EA-BFBD-46C0-930A-906177F563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17C5B1F7-800A-4544-A427-C362BC4994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BA29C95A-D5CC-43E4-B71F-50C65E0744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817748A2-4415-453A-BECB-7CAC55EFF4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8F68CBC4-DC10-42C5-B8E4-5B8D97DB73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62F1EB83-6724-4372-85F1-8E11227526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330F6EEB-8593-496B-AD2E-61EF5971A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8C8AE895-5D29-4E33-A528-DBDA1D9F4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0FC2E975-17D8-4D33-B49C-E8A7CAE833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BD846CC5-66AF-41F0-91F3-E2CB5DB38C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98670B98-6894-40F8-BC8E-E46954373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5DBCA2A0-A552-401A-91B8-34050ED50C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D384C3C8-13D8-4FB4-8052-9E7260CB82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DDC1DFCE-3884-4AF4-9817-86A05EED5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C0179BC9-0ED3-4B44-B63A-2A63AC6019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D4B13233-75E8-4EB6-BA9F-FDBCB4144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E3AE39F0-5833-4B84-A323-12FD7BFC2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06B9CF21-A9B3-4137-9CAE-81DEC3A41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F0EE0C65-C1A5-45C0-AAE6-2EAE9B4BA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A2108CB9-9E10-4178-B1C9-EC1998D775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3746ABA1-7EBB-486D-9F7F-0ECEBB767A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6435C83A-0C6B-4BED-8D92-F163734CA1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E16FC320-7F9F-495D-B828-5256D142B3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CDD7D208-D396-48F1-91C0-345DAEC1F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CE60E368-8C84-48A2-8886-E77424BCD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220A7C39-FF37-46BE-BE10-C43085856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7C4476A4-88FE-4660-964E-F52F3A0DF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55B4B885-DBF0-4C17-8061-2013AB501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4AEE7759-6417-4211-A311-2627C1E0AA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A573D9E3-C50F-4D24-8A54-8B410A07FD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B6FBEDD5-8FEF-4FA9-BF51-98910DE488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BC8B9D16-5DC2-430F-B0C6-BF052EB4A1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25317DAB-6695-4226-94CF-6ED568707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3B2FC224-2859-487D-A92C-76C33BC33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B7E546AD-E239-41D8-9C3A-83CE1D7231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93F26B67-AED8-41D5-B31F-B83FECC2C1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ADD68887-4D34-449B-8DC4-FA3E74DA2A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385B60C5-1FBE-4532-92A9-C467A3B1F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37D1151A-F177-45C3-9019-2C47AA205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E8F10BBC-A2F3-4F58-964C-13FE1E9045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AF234C80-5C70-45AC-8C2D-24ADD8C83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376C9B47-257E-4636-858E-E5C4D776C7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0C9BFFD3-79D4-4C10-BFF4-A9270E3D7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23E43AB9-4881-41B6-8889-67A1215F9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F4218CC0-36A4-45A6-93DD-B12C896C86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B0A98943-774F-441F-8220-8A68024CC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C55C1DF9-E7AC-4EC7-B531-365F24B6D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B3814BA3-B36B-4545-A8BA-A62878421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6D64B18F-9E84-44D6-8F9A-BFD4FF5A47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D47462C4-8CE4-44D0-87E4-474CC143D6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85D0BD13-704F-4D74-8D15-C13C16D233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9A211FEC-D065-43B0-B585-85B0548095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3680ADEB-FA07-4EE2-AFB9-E156354E8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9717459-1395-4AE0-B082-D1A8AFB08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744BB5CF-850D-4736-B204-ACA82F7D70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6B7ECC5F-9812-4C0D-AFB2-665C73FCDB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819F7CF1-BCA3-43BD-992F-B10D90CC44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A378BF36-FDAE-4047-984C-F602E7F63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E57E201B-7819-4094-B8D7-A5A2EECFE4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1928647A-69D5-45E4-A96C-DE5466CBF8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19FC918A-A04A-4C92-9994-D846626BE6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6EA81F65-323F-46D9-A2AA-64F27BDC77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78A2EBB4-6B71-443D-9B46-DE6FACA33A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61EB2A01-446F-4009-A0C3-E48F661BD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35D2DFAF-8F7B-4F38-9EF8-1DAD6D2779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E0607041-43A6-4C51-9F80-CA5789AC23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AA0D039A-FAC8-43E0-AA99-3E1D7D9F07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531B50E9-C102-4FD3-9248-ED957A66B4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02B49E11-6F7F-4176-B9AA-EDF785507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FB0ED9D0-BD90-4744-A9BA-92CF709F8B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B7478DB0-4056-4F05-B7DB-318D529B7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3D282BA1-11E1-497D-B9DA-CDC5993736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3E72CD77-5347-45A1-8760-D79C2206FA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7C066539-52FA-4075-B211-68D735DA55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4DF01A76-E39A-44F9-96A1-A02094C31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45C7F487-CFCF-439B-94F9-BD3318EEF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3606ABB-8AF2-47B5-BCE6-09A8EB28B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E7ABE7CB-3A08-4001-91E1-4ABDFE3BD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B6DB0A33-7275-4112-9F4C-1A77D39AE6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3CD500BE-3BF6-4370-A68C-B2ED8C7E27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77D4F959-24DD-4D94-B1C6-3DE59B5CA0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89827B62-CFF6-4CEF-8626-79CB57A275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BDA9EB8B-6382-44C6-B661-9329A7595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3993B69D-1A36-4C79-B915-507DDC3A36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4AF50CCD-0CCB-4ED1-A073-6A7FBDE713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70597DFE-AD66-4B75-8B04-4439FADDF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1292F95F-2ED2-496E-982E-CD8BBEFB2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6D3E92C5-0F31-4BC3-96F0-594779B2C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CFA32C0C-BC3A-4B7E-A20E-E0A653B4AA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CC7C47B4-0E20-42EC-BF1C-EFC24295DD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F164FA76-9548-4643-9F80-6A8BCD0217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3EFAA1FE-0192-49B2-B691-6A646B2DA4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4B3DC4D3-59EF-4913-96F0-FBDBB14979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A6CD5337-B40B-4446-AAFC-B55C0CCFB6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BE4E371E-83C3-4964-B931-81677FBBBB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CF94F991-7324-45B9-BB48-79BED9CDB0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F8CD4B04-4F9E-4F07-9F9B-A1AAFFC19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4527598F-AEC7-4CD8-915C-FA30B2A77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53B8934D-E4B8-40F6-8CD6-DA3AF5F17F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84B1B85C-5911-4024-8E55-6BBF05B94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AC2BBF24-4E2B-43BC-AD81-C87941663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97A49365-1597-4725-A399-05A2339CB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0611DD3F-01CC-419A-B3D1-E17F8A5C7E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4F97626E-675F-46B7-BC16-E1981D617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85C29731-6A15-4D76-908C-B1E952738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6105A5A9-5874-4C3F-B9E5-A2C0621FF3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09441632-B7A1-494B-BEF7-C4D539E3F2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5C9D613B-46D0-4515-9C55-20CE32F57A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54E7C670-A9C9-4572-A3DC-714DD7BFF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2C647D88-66E9-4E72-ADAA-6B9951305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89AFAEAB-6069-4890-AB6C-910E1AE45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2DB560C9-C0BF-4A0E-89AA-8A4022C75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0D4B3F3E-4056-4122-BAAB-C0E1F9DE15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7D07C154-9D2B-4B81-AC1F-1E00C01C1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C5A3BFA9-48D8-4313-813F-F8AD155BA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EB71341A-B488-400B-969C-422005E5D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7F22396F-88AA-48A3-86E7-79B5958593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764EFBF9-5694-4E4D-B568-40F0DAF79F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79662A78-F17F-4BCA-9211-B36759F18A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3E658A27-08F1-412E-8D5F-504EC1C369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115D8416-172B-43EA-B509-148DFE37C9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EE5B0734-FED1-44BD-AEDB-59667796D5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BF0CB125-FF7F-4F45-9626-5F04BC25A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6A28908D-22BC-4A69-BC1D-0F720E6FC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2FA8AF47-0FE0-4B3C-8178-D4C434F98F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DB36BB80-85E9-47CD-88BD-9177C07FE2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8241C3EB-27E1-4DAA-B155-0AD693B5F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4B268166-6A1F-4AF5-B3CA-AE05B93F95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F70EA214-B150-4767-8527-27A1D33D8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E9A0F683-4E1F-4876-BE62-0EEF91271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AEE1B53F-2750-42C7-BF48-FAA1E0B853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87458BBE-35AB-4FAC-8E0D-A2EB743656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C136908C-6BAE-4081-A1D6-5FA63B4A35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F5620C3F-6DB8-48DD-B05C-F766DE8BF8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CD6BDFAB-EF5C-4DDE-A276-B60E42A63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7E97CF11-AE6D-40D8-B4A2-679A497444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513712D9-0DC5-4B61-8386-42D22CB712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4A755A0A-317D-441F-A84B-71A418626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4CE53D2A-282D-45DD-8F9C-24D7AD9D90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CD8D175C-BE4F-46E2-9540-5C7FAA14AC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815C4A1D-85F7-45F7-9D02-513399804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5EED9AA0-1887-4C5B-A40C-6DF3ACB394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556FC3B9-C2B0-48D8-AE36-27335AA4A5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80EF95EF-969F-4A95-9139-DBF0D92392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E5D6B962-6708-4656-911C-0E239C55A8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8E22F65D-0671-4BFE-8DE3-A7704121B2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3767AEF0-68BE-4466-AAD5-98ECB4B7AC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57314F56-AFE1-497E-889B-E83038B390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7C5FFCD0-8AA9-4B46-9742-1745518A48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B2166C8C-A24F-45F5-8F5F-B554175587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2BE7C95F-9926-4BA5-AF7E-E5FDDFB93A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19291C49-BF5D-4A38-A35D-90462AF9D0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034A0CAA-5C3C-4016-9B4E-02DC04E13F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FA884FA3-5582-4F43-BE01-0DE669AB4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15326C55-C697-4D6B-9B92-7B3BD1647A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908524EC-7A4A-4EC9-8846-ACBC03A4F5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A3A68E5C-7D86-4355-AB41-A344760551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F9E2306C-FE8D-4F8D-BF7C-A177463C88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9E0EBA06-0B6C-44B0-B478-4E6AE8572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3AD43EAE-2E5A-4932-97DD-C79415184D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2F0106F3-F65C-4086-8CD2-A3ED8825E3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0AE82F74-5E0B-4AC2-9D3C-97F636653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3C0C01BF-8FF8-4504-B66B-BF995BCDB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E34DE001-6D04-462B-8BE7-F4D9503AEE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3EF8D9AA-D4F3-455B-98EF-465F8B4C40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3E7F882A-2D0D-4E91-B261-4CEA610F0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D22FF985-D6A3-4420-8E04-13186F131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62FDC913-971E-4383-9855-BAEB0937C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FE6379FC-864C-436C-817D-E50C2138E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9951290E-107D-4A10-9792-5A5133F950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8E30E2A2-D87F-4AEE-9749-4BEDFDA09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EA4C1F9A-86D1-4474-8F95-74462B99A8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A28A48CA-7ED2-485D-AA8B-CD1D4F1EF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C1D772AD-8268-4C2D-94F6-417E73D3FC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D080D979-F3D2-4DBD-B158-BB8C43EF6F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2D2F7EE2-88F8-4EC5-B3C0-A199E1EBB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BD9FAD86-0711-4790-BA92-18636E513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67061C11-6963-4B57-91EB-08670A706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38765A0F-C1D6-48B9-8B95-0C89039D890E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DE7BB60C-B7DB-416A-9250-B39FFB2FD9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E8589ACF-6FDB-43E0-A837-E376CFC263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2B9F800D-6343-4463-BA66-64FBA2DC05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EF551971-7762-44ED-B469-3789F522E6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BD1FBF21-5856-4DEC-B2EE-464FDA24B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5424949B-D778-4737-8233-BC4A63B74C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454D96C8-FBC5-4474-8F7F-907E8885A6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752C9942-CFAF-4E7C-87A0-3735210CE5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BDE278F7-9124-4F2C-9074-19F1CCC879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3FBE92F9-DD17-4415-A0C8-D5D6074A8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127CC853-A033-4F95-ABBB-28FF6F7EC0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1B4EC2B2-A8E3-4E55-8FBB-D92C527C39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37D896D2-1731-4BBB-A299-95638DCE7A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EA558615-C879-485E-8C74-01B9A4EA8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97BC4578-A391-47BC-BE5E-A73F212BFD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638DA458-44F4-4BBB-93C3-2507B82FA2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38FB4F75-6882-4051-8C0B-33B2FC0746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02D0DEB7-D732-4E02-A1E6-AA4BF9E7BB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CFB64BD1-53AC-4DB2-8C5B-8C4DD559D8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3D7966EB-7370-47E2-8281-B04F38EEE7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B0F55A4A-8943-4811-9D4D-5CACDC5A79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7F1B0FCD-A8EB-40D7-86AF-A329FA3B4F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8975AED3-DC50-4923-9043-DD6A4DDB9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FC4B410E-881E-4C66-A478-5AC165BF37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DC8766F8-4316-424B-8646-EE809F971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8DF870B9-C5ED-4998-A318-F817D7F5F7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5DFE14BD-D760-44F2-A008-9F1169E89B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C7BADD24-6090-4D3D-9375-E6E7938E22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1491A819-198A-4275-B6A3-0D9CEF1B4F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B3365E8C-88A3-4973-9A6A-2820B1E5C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669ABAF1-5E66-4CB0-98F0-89E44C4417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BA86BDF2-646C-4353-8A65-039114393D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966F392C-8E4A-4358-9CD8-DC33CE3BA4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D67C49C2-72FA-4655-B42E-4F5F6A3F2D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A69730A5-FE4E-4821-A99B-C1C75D41B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A216E5F7-1516-4117-B38C-896336EAD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78E084FB-6E4A-4CC3-A077-916B099B42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9503A6F8-15EB-4F00-8058-7EAFC4334C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25F93E18-2547-4BE0-B54F-2822070B76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8D20A3F1-675F-4208-843C-7B2FC89F0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39638B39-85FF-4DE9-9F29-126CCC192E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E41DAD77-BC93-4FD1-8F74-A422C7CAB2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497B90F2-860C-4C26-BC52-4F50CA722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13F8F957-7E51-4773-81A1-5001362FA8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9B28B654-0A5A-4E92-B389-7BCECA342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5D80E984-8654-4CF8-A5DB-30D913CECC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9EC661D6-ED15-4494-8FCA-D626F475F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195B718A-FEB1-492D-B0CC-D3D126410F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E3297CC8-A96C-4177-A9B7-63DACB0B8B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8158217A-6CA0-44B9-B8C3-AB9BB331AA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A8029198-E963-467D-B62F-C7EA51444E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95EF8461-CD41-490E-B9DB-2FE92C826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0A249589-EB48-43CF-AC01-D49C24FBF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C4F0F01A-7393-4A0E-9E95-9AFB1E8E5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0EF8CECF-D5E8-42B7-9A9E-756D80B7EF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1C9DD39B-90CB-4A83-ADB7-1BD61506A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0B33BBA2-5E81-4C0A-8306-BBA9D802A6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A2C3CC52-CFB0-495B-8C6F-DF8FCB104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09069758-6A37-4DBF-8E6B-9F08752A8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84F2BF65-50A1-46D4-87DB-B17396682C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48B07C7C-8059-4813-822F-0830598B0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6ED8BF32-FD5C-465C-8B0E-346D83C4AD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7313C04F-7BE1-402D-ADB6-250077B865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E099079C-F781-41C4-9608-5FBEDEE1B7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FABE47BF-6ABA-4B03-99C4-E01CF55FA9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FA226A2E-8687-421E-B72A-E221A7E782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21C8DDB0-CF2A-4DBD-8423-644C748369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64726273-88DA-4F6C-AEDC-68ECACCA26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5A3F5C69-57C0-498F-A464-C5944A0DA6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1C767AF3-D4B8-4D51-B125-C4BEA8F5E1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D5A08F57-65E0-4F2E-9330-F778D50B67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F282AC69-803A-4EA9-A75B-6FC532EE0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36908DBF-BDEE-401F-BCA0-C9BC4B703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94A469FF-1A19-4BF3-85C4-21C11DC29A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505B89B9-EE25-402E-9BC5-78DFEAC3C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E2C82E91-2EA7-49EC-9494-D784FCC1EE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0E52EA21-49EA-49B1-99B2-583E4C8A3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EA0DB086-7BF0-4F00-B231-E72FD9C94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078B4F15-9AA0-4625-97EA-AC7C12FF86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20256146-7BD9-4F77-8DF6-02015BD5B5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3A13BA45-157D-40D7-8A42-44D50F666F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05BAFA51-9ABF-44FE-9C46-DD17C516C9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5BB8E0C3-841A-468D-A52B-23EAB84BA2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D0A9BF2A-375E-4AF0-9022-D0769EB9B5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CF737992-5823-49C4-A46D-BB7BB4D2BC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6A503BD6-275F-490F-A4AF-AB6E30BB7B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D12D3055-1557-43F2-9EB9-21FB62CBAA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05158666-3CF3-4490-8B62-6054F23C5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53CD770E-E99E-4AEA-BD5E-446408D96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AEBDC463-1D26-49C5-A449-867EEF0A7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E3749E10-9332-425A-B2F6-195B6FCC9D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06C69AE9-C56C-4BB5-8686-2F561C3275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4224A392-F7DC-4D04-B291-154613D215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47103042-E1F5-42F6-A890-ED8CD3A585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5BD8397F-F7BD-4AAD-9B1F-EAE2EB515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F81A3D03-EACE-4446-BB1F-7572ED00E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40BC1793-9203-4B01-B6A1-368609EEB5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FB08C7F9-0DAA-4705-BE88-0E8485FCEF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38769AB2-CF97-4B51-BD22-F8305921EE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8E4DB493-0C65-4C24-93B5-706B86650D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7FFAF485-2EC7-4BC2-9897-167C8F2196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D9666479-7203-48AD-8F1D-B036764106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1A074C0B-607F-4449-9C29-ED9EB4E2C4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61B27981-C717-43BB-8670-2D2EBBE99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5BC527F4-17C9-42E0-9BF1-BF15487037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D69CD792-0EA4-4F74-ABED-5FE8DBD9D9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E79918B6-9F47-4557-8271-ADB7C981E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AF847642-AA58-4F02-8850-B8E1B3E9DD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53744D1F-686A-42AD-97F3-EE4301B4FE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5A4A9E5E-82DF-4750-BFB5-4597AC22C4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B356DBFD-08BA-45B3-BF72-247C5730A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BE451A5F-19A2-4DC9-AD6C-D896CA452D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AA1700E0-8116-441B-B4D8-974ECF13F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44BAF342-3B59-46A1-B74C-4D78ED28E3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5345A9A6-40F6-4596-B58F-3D365CE14D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86D4C7AC-5E18-45F8-9241-C3DD16872F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E6518EEA-125B-487F-9E18-5A1464A96F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07AD5D32-9383-466A-9003-726E9B39F7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8E1D796E-AFD6-49D1-AAA5-74DFC8F114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367817B0-3588-4A9C-BE2F-73EEF7DC8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17A3D278-9E50-49FD-A115-D10E997CE3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AF7B1C91-29C4-430C-A6BF-3FB0DD292D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EDC30EAE-E56B-4458-8CA7-38D1220B10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DEC2D2C2-DE15-4641-95CE-005D6B06E5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5B5F7854-B6E6-417A-B993-EC890BBC80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78674382-4D19-4B2C-97F5-C3DBAB2A08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7BE914AF-3D41-483A-ADB4-5105EBB77B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A1028F84-BF07-444B-AD41-D4D2547D83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4155AFC2-2DFC-49C4-82FB-CDB977906C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FF046631-90B0-41ED-BF9E-720BE64973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FF5A9308-905D-480F-BEB8-017E04DB03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28DB3A1B-07C4-4EDF-96DD-ADA6C23562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DB5EF1BC-C144-46A5-A0C9-0F51FF4F7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4D490195-6D22-4DD1-A4BB-982B60B437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21D5BCCD-3BA0-43BB-B5AA-C13067072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3413DB85-81D4-4D77-8AFF-AC96914AB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974D5DA4-12BA-461D-8ED4-9D206B24A8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2EE45B2B-B822-4B3D-95A3-11CAB5D7A9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A9B5AFAA-2D79-4375-A051-1B03F868A7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F2613CBE-563F-4240-988F-4200FDEDF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BAD6FC8E-FDA7-4DB2-AD60-D05AE84159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5A5F3020-D971-486C-87AC-EA9C63B2F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82A97431-83F9-405B-8AE7-210E4585F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AF3CE76B-1183-4B9F-AE5D-5ECAB9087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B46B39BA-AB81-4CF9-B57F-E77B3EB814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AFD4EE20-B05D-40FE-997F-A2353F2B8B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D982D6CF-3038-42D1-B376-40ED53C14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09C084C1-285E-4CCE-AF9B-D5AFDAF60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79FB96DA-4727-49F5-9DC9-0720D81622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67E6BF77-F431-44D7-8769-D9C1F1C52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29EA9545-E3EF-4C54-B3F1-FB7DDB6BE3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C5BA65E6-CE56-4A25-8479-C993FBBFD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F3DAE896-5346-4D9E-93F3-6B208280E5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0AEC0C68-DCA9-46AB-B3B7-15C5A3BDF3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C3530D70-1301-4DF0-9684-FE267F09F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FA3B3FAB-1592-4172-BF7C-B1F99110B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2153FB0A-0EEE-4321-98FF-7E81C6714E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C70A464F-2300-45D8-A1BB-5FD03DD62F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BD7F9FAD-610B-4C5E-BFCE-09AA76AEB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1DCA2498-59A7-4A47-869B-74117CA21A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0EC26CB3-25C6-4E89-B1D2-9C489022FB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9169329B-E1DF-45C5-9D95-4F34F7824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C10261A3-67F2-4ADD-A221-FCBF0DD4B9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FA0F0D27-DA6F-4313-A6AC-C2A4BAE8BF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CDC43B99-6931-4CF9-8858-406AE80E5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458D9701-2E23-44C5-834C-1E262A7C6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E031D0F8-009C-4510-B902-345A6770B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A2E76551-F59F-4954-A4A6-F8B46E8C9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718A6EA4-C590-41EE-91A5-3360DC03D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CE811FED-9A2B-444B-B368-B1FCB76889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B316ABDC-947F-49B3-BCBC-A1DB4F00A2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47F7D8D3-3330-4D76-B833-6BDEA8F4D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6CC41FF4-01F4-4697-B028-D31E7FE452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5EA91017-F28B-4370-AD47-9405DD26C7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9A65FA6F-BA58-40BE-B49E-DAB9D0FFA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7B72B4CA-C071-4A85-A2ED-6DF811209F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DEA9C809-53DB-4FDC-8155-8278F23BB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39B9764F-5D42-4FC3-8861-ACEC2BD09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88350B53-EA51-4598-9878-2DD420149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8B8559E3-4637-4E8D-AC26-CD97A80260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06DB48EB-DD97-4F04-AD11-D13B963DCF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8F73EA2A-3463-4874-98D5-1E9B4920EB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1E37A8F6-E1D2-4969-848C-AA2CBA1FEE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4AA389F4-DA92-4519-8D94-48DC3DFB0A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7FA7619C-6A18-4481-9E09-250D03FFB0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803CA92F-78DD-46A7-BC78-E79C6EE163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CABC4CE8-D485-4C7C-B83E-499071EAAC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716D4F5E-87D6-4A50-A51A-BAC1375981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0E3B3471-0AD8-4C57-A771-A5C967CA4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D4CDFCC4-5C74-4F26-84ED-F81766444E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461E96E5-6204-40B6-8280-CD91C5FF6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BD1D95D3-C6F1-4DCA-9EC8-04D03542AE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2A4C1629-BD4F-45F1-BCA3-003DC9A163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153CD538-947D-4201-B06D-13C61AF073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60834596-C16C-42C6-865F-13B49F6639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D198AC40-D9E8-4E8A-993C-09245E5D71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EC04ED8B-25FE-484D-9F8A-23B4AA95D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71896ED4-92ED-43F5-8F57-AF0A6485C8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F0B9F2C5-010F-47FC-981F-4D5EF1691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DB0348DD-8C5A-4E87-93F7-7A658929D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D429D843-B578-467D-B2D5-3D0F816AE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F07286FB-035F-4FF1-A111-D82546D169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EB98DC9F-CAAC-43A2-A646-3AEDF85C46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61C54AC7-28B9-4E9A-859F-EA460D74E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5D1EEB5F-BD3A-4C4D-8487-C79E0041C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412290DC-8B5E-4F1B-A341-2CAFDCDBA3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B9F48B2B-3AA3-4169-A133-C5852AE23E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4F9CA1A9-5EDC-49A7-BD2A-FAA25B14FD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857FC99C-6046-4773-92B3-01DFEE463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3B5FD940-F2AD-4C91-946D-6B17BCC8D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773E3620-A425-4E32-9D15-48C12D2189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5EEE2912-0CA6-48D4-AFFB-FDC1CE8E8B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B86CBBF9-4899-4920-8F3C-ECD1B47A61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3EDCEC19-822C-4122-BE42-D440E36762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0AE890F2-8304-46D2-9D87-B3E2142830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902E7841-1043-4FAA-BFF2-380D4361E8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B64E4CD9-7085-4B81-830B-D2BC4F04EB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5F87310B-200C-4194-8BF5-A1B3EE68B5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14A4FC22-F449-4E57-8B25-6CC14E0FE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B07A462E-0A3A-4489-BD19-9AD749B80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1F8D3874-CF45-4F91-B862-92B90F859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E1E1B2C5-E3C0-470F-B5C2-3EFFEFE23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FCD25EB0-05B7-4E24-A0D1-2B80B17954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3F96E01C-D955-41AD-8A04-4F6A36D717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459FD61D-22DB-4EF7-B265-A0ACDE9DD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389A56F4-EA7D-4E9F-8598-475AE9A52E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DBD5FDA1-7D0C-4012-AD91-8411D6384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6B5E45CD-03F4-4501-B5B3-150ADB0ECD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4EF1DD60-3502-42FF-BC70-2870E215EE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22ECA2BF-3AF2-4BDF-8C2F-349C8220B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91B5F004-1A23-4B77-B0A6-1236FE60B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B8F6669F-3456-4E5D-8EF3-DFC1D978F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45F84844-35BA-4312-895C-FF40943FD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4029EF5D-D476-4F97-B5FA-29C75EEAF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3F65D411-4277-4790-BA2B-A7FA0AE592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33F6560D-B6B8-4AB8-85EC-DBDEAE1841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82321FF9-AF39-4A25-B9FE-2113792CE2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9F219824-BF81-4C0D-B3A5-1A4C97BBC8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BC113A0C-3BEE-4C43-A692-B780CE27CB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75FC3DC4-9FEA-450B-81A6-B5D38C6CE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F743C115-C214-495D-A1CD-BAEDC9315C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2CF0FC8E-184A-4B1F-8B71-A658C27DAE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14D9B232-03CC-4F6C-B49A-85778A30B3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ABABF1EC-5046-40B7-B9E2-6E4A0184BC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CA2728FB-E7FF-4290-A554-A64ABCE2C9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667FA35D-D0BA-4EB6-B7AC-311BAAC47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C2F42503-0FC7-4227-AA74-3D0DEE5CED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423B0713-6682-4429-AFFD-53071175E0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0656C366-2754-4114-ADAC-9B1E6BBD79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59E7CC78-F2B1-47D6-B770-E6FACD85B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0E058EE0-1F7C-48DD-91C9-7D4DCB20B7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1E25363E-8484-4C90-A64E-287CF27D0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0C86EB05-D1F3-46C2-A016-588E21DC7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EBDF9B3D-2E88-43BD-B45C-2677DA3CC6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E12B3FCB-A132-4821-B3DB-8423E867F6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E8FC159F-1440-4DDB-A845-FF7695C5C4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6744FD1E-F190-4F2E-B58D-34C3D2215E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99FF3F82-041F-4072-B36C-6EC9543B78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0C790F93-A598-4BBB-9632-A6D548E4B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00712E9D-82B0-4821-83FD-E241F6BFF6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B75A6CD5-FFC9-44C2-BE89-E282D5073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0D04DA29-2286-4C6B-83CA-597678F2A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494A17C9-EEDC-479D-BCB6-D5CF0B0062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636DB365-B181-4975-9F11-7AC6E4EB51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1B42D302-10EA-4DAE-A531-E4CDC5ECE9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C11A3FF-FCFF-4194-A44E-B55581D7F7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486426E4-ACD0-48EF-822B-7190E8DCB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B28CE331-A937-4698-AF76-6ABF1ED21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10AC854E-F62D-4D90-814A-9EF32A921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5E18C265-A41C-4EBB-92DE-D177F676C6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0FF1C1EB-A689-4A23-A7A4-C81A9B44BE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E8627A37-8B53-4FF2-AE21-A145FB40C5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20D42F41-1CEA-490D-A645-6F81C3CC0D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4F42309B-BEA8-4820-AE61-78BE4C0912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969779CB-72C3-4439-96E5-D4FD666366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CA1E7BB6-4909-4FD3-A13B-B048004CD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F95E61CE-479E-4991-B9B4-865DCFDD52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ADB221EB-BB04-45C7-A4BB-641063EB4C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EB574325-6531-4D72-938D-5828CD1BEE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2CBD0DCA-3BB6-4E57-82E3-56F35C3BF9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9F28B88C-0473-4953-BB79-E6FA533B4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4CC53167-9469-4758-92D0-3C9E478E18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EE139EC4-9644-49E5-B5FC-9341A50D1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E244BA29-8CE6-4F2E-9E80-562A3252E4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84C40643-0771-4C10-B48F-22EB735FC9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18F390F8-EC0B-4097-9692-4D49BD8F33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D58A30A6-0304-47C9-B52D-C15B0215D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F48ADC41-43AC-4020-A885-E7DE94B38A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924F813C-AE07-440B-82F5-A905B5DC4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3D541705-7394-4C60-9AFA-0075A07B47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F9E3EDAB-93FA-4806-AACD-15B1E3380B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A45988A6-6530-4E7D-837B-39448F0C87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2489716E-C138-4003-94BC-6E50DC1D5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8CE2D787-C8CC-4A47-93A2-B7B02A897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83AB00CD-0951-4314-87B6-681B9347B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23E87652-CFCC-443C-8628-3335803160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A2CC00A2-0D3C-48E1-9D6A-9A2DC662A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45604A1F-B7C0-4246-AAE0-C6F1D74E85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A8C2A422-64AA-4680-9032-EE052AAD48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DAEF47C7-1304-4A67-A9AB-A4B935AF2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B5EEAFDC-FBA3-478B-9D49-4EE7365D2D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6DCE4F22-2E7A-4031-BF03-1875D7BC0A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A3E88FF5-66F3-4708-B23B-D6D5C152C5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94D94B3B-4FDF-4228-8B24-77C3A71BA6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796CFC93-664B-4421-90B6-941EE1EA07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922B2328-BED5-4AD7-8DD9-CAF3C32A8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CB3C43F7-5A52-4069-AE8B-C5604C8094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27B85A25-79C3-4787-8BA4-6D909D18BC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950CFE27-42CC-4C68-8F4B-6D2B7C409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09BB17B0-EF89-4355-80B8-84F611FC0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C9BA6759-9EE7-4BF4-8FB2-A09DFEF28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849E292C-9E43-488F-9E59-634F61CFD5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C8C351C6-54A5-47ED-BC30-01B5FDA41C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E401DFF8-B1A0-4DB1-9422-47E944089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4466F569-D849-4D3E-B942-7F5285F087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7321A672-6AEC-4DEB-9417-DB033E31EF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F967A9B3-C5BF-42E0-B79D-798947108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1970A9DD-516E-4FEC-82C5-B9D7BDD95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E1592F0E-5219-47B2-B6CF-9E44A6F2E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CA97CAA4-FF63-4F63-B67D-F37F2FDC87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046815F7-1DA3-49F2-8B46-437093378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E691814A-F2F9-4F51-92E9-AEC7671E43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DAD9C632-B1BD-437B-910B-0B1337A17F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03A138C0-3BF9-4226-AF61-59C7B3B9D3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9B15D5D7-0655-461F-9A80-9A72D0B47D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3152551C-3AE5-4F82-963D-69A7D5516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DC911223-94F6-46F6-9E5A-9AE23594C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B0AD4F77-F837-4A3D-96CB-52BB283251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893B2F13-F79E-42EE-92D7-E571808DC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F4192B7A-7DA4-4391-91EC-DABCDB9B24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DFC209B1-77FF-4B33-9A1D-47F1FC6963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742E72CE-7435-4700-A842-25C16F9C8B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885CA2FA-C70C-41F4-9115-EBB7D85DEA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CA66C353-9B67-4CC4-A5E4-EBD23F0919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379BDD07-59FC-493F-9EEB-256DAF51BF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98326956-5FC9-48D4-BDF0-2BDE83A0E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76590987-0B1E-418D-8424-5F6F2B8C71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FCC0AACA-78AD-43C8-A2B3-BAF25B121D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6C343C22-7C96-4D46-B81B-A431C2BA43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038D2560-2C6D-4F48-81B0-B4A48C709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5E92664C-2D7E-49AF-B317-B73CCC2447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418CF42B-E8D4-46B4-B47B-9C5404BED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649759B4-B664-4DB9-81C7-83FC89B836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BC3D7BD3-77DB-44AB-9D7D-C649EFA6FA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928FF419-D8B8-4A6F-8DBE-3530D142A8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0BB757C3-E0F8-491D-86C3-D16F43897A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C0E569C5-D23B-4C61-81F8-2F77CA44B4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E25B6270-3E70-4BF6-BC43-DD4C92C2B8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9D8F89D9-F034-44CD-B0F3-31E86A3849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8B6FC671-E0D9-49FB-9D7B-118DA67E29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A6F32221-FEF7-4FFE-86F0-0A715FEC2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B0DF05E1-8772-4745-A6E1-988CA912D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40DFC0C0-884C-4934-BC81-4055C25F62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3919B4E3-F499-4040-A732-84FA20AF46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A67FB571-0FEA-4D1A-AC76-5E0335F57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51BF5ED5-106C-48BA-8D2A-EDC24E0E8A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7FCE4464-C324-435C-93EB-005D3CDABF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FE2C3FD0-9FBC-49BB-98A2-8CA1216876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4062A115-9B8C-47E7-95C7-026F2A28D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333270EC-6176-453F-8E86-8B86F7E02A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EFDB73D8-5A62-42F6-B372-1A13D7FD4C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C4365121-3B18-4CBC-9A37-182C5162B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164865D2-E597-4D48-92D1-12AF957C1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7218F725-7664-4506-8BEB-FAEA0832B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AEF38BFE-33D5-4856-9EB2-CD6D6DE478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029AF79E-AF83-4708-BD6C-5BA6E1AADE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E802C46C-DF55-46C2-91AD-B1DA280C86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DE77F827-36A0-4651-8912-C66711350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A8C3FBC9-6F5E-4210-BB9C-B7CF5F8104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CBBB1343-DEE7-47D3-B60F-1067B55770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DDA50342-9BF8-4597-9F96-4E82C414CB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35361927-37F3-48E2-84CC-4AC036B287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A12830B6-35C7-49AB-83A2-F38F795475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5EFA5EBA-0E33-4B90-B9FF-348A8E0299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1CE94983-1CF6-4E32-AC13-260870E735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722BE774-D5CE-42A7-AEBC-335077E4BD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6C2541CB-6A99-4F0B-90B8-6FA07A4D83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74C10968-4437-4463-89BA-E2B6C42A85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84B41368-0661-48D6-ACD3-D1D1177B69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774E59F9-C909-42E0-97F2-0D14C2A3F2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60A7137D-24AA-44F8-9ED4-55B9F076D3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9700672D-4B5A-4260-84C8-4EAFFB75B6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AA38768E-179E-40E1-AD80-F010CA4DE6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9F66A91C-3F3F-4E37-B576-2E3CC017C2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AEB3EF42-2783-4F04-955C-4768FE8446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DA094C44-576B-4FAA-8D59-DA8558CE61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16526FF4-41CC-4FFD-A05A-FAE90E5CC0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77269DE2-98A4-4218-9BB1-B88CD51FA9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91B931E5-CB30-4DFD-B53D-0401C6C675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4782A7BA-AE42-49CF-938F-F57F4E3DE8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E767D81D-D644-44BA-B7FF-0933E3672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F279DD1E-30D2-4A88-B4E8-A7688537C8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ED5584E5-8497-461C-AE73-70AFB53683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1CE7F130-E0A6-4BC3-AD0A-022BA0466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38780561-C4BC-44AE-907A-2674B76278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146A6CDC-24A1-46B5-92F6-DDD65705D1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7EE1756C-5F7E-4AF6-B5F9-485444595D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2701D945-1139-47EC-9407-F4139F172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14A685EC-5AAE-4BC1-B9AF-98D15ED0D6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5DB9CFBB-FCD6-4D9D-8F8F-689B297D51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72CBF827-CF05-4894-840A-86E1B9FF66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ACEDDD7A-D593-419D-B6B9-E364A77229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5CCC8E3B-C712-439F-938C-7BD596214E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0FB2518F-C988-42A5-B547-01DBFD453E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52CA894B-0EC0-4521-8932-36F05E45F6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CB1F7F4A-8C70-47CF-88D7-D4E5045B9A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3B9DA9FE-5725-42E5-A96B-E0D596ABAB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52E728E8-8DBB-403E-82F4-43E0408449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2EBCD2A7-C8AC-4777-BD9C-A432BC01F1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FBFDC38D-40ED-40BC-BB46-595E1DFD99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B8E3AC77-D8CD-4734-AB4B-B7446FB956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8764BBF7-84F0-4FAD-8AC9-96ADE2BDDE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4602539C-6EEF-414B-8C84-371182AC86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416A01DB-DCD0-45E6-BC8D-DA60355A54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D8321A01-BBE1-4E58-941D-581384F310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4F04BB0D-EF90-42D1-8CF9-C7A0C279BA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9E9F2E08-D91E-44CC-B887-EE396C4C86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B500A2B1-FBF1-4D8C-A679-BAC382E3B7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461E44DE-5DB6-42BF-A4DE-E7DD61A325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79054DA3-6E71-479A-9899-2BC2ACFD69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519E8F65-C6C7-48A9-99AC-246E154F1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6605709F-F3B6-4E7C-BD47-FB5B1EDFA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413FEF59-7631-4FF9-A1C0-9E6A8D781D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5716539E-117B-43B0-80FF-16E11E954D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6E1D0A49-C89E-4D6D-A871-9B31BCCD8C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C1BD7E95-15FD-45BF-90C2-6CBA9F222F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9DA26CD6-1F68-4470-AD10-8A96A4E210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CA7C7034-2D8C-46CD-8E1D-7EACF010E3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EED16B4C-5CD5-4926-8C7B-63A9A83773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42623BBB-C8F8-4430-BD4B-9B778B1D76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26BF8844-ABB7-4B65-BC40-10135AB071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DF7ABAE0-4DBE-496F-88FC-8CBAC53C69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B0EF818A-6B1C-4BBA-B873-F32905C265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56E169FA-1671-4C5E-9EAC-496177655F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621B658F-46B3-41F3-A34B-11E39C66B2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2A496291-7A40-4190-A353-5D76A5EE01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516A537D-5ECF-452D-83B4-49A8D424A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810EE5C3-DE3B-4836-9B14-93F1900073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B7D31F6C-AC34-40EB-BDF0-94350949FC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1FAC0788-26F2-49AD-970C-A67FFF0BBC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5DCF5643-C091-4489-9DB5-8F1285D4D8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5E54071F-642E-4016-80B9-D9C1E4C62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57E7F177-607E-4430-B74D-B443735AD0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E7C0262C-270D-4122-AD90-EBEF759C34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BECFACF6-5F54-47EA-8D1B-A8547517A8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F5771973-7565-499F-9942-8EA773674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5BE41E5F-A1D6-4D6A-AAFA-2984956622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84A05978-B7C8-4447-B019-E2AC4168C0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3208C8D6-F696-4E51-9638-4C7C18137A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346DD4FC-F87B-402B-8436-E198930158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3F9E85CC-65E3-49B2-BFED-5823503E9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74991194-687D-4690-9200-AFAF9B7B5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3B589B04-C9EF-49BF-AF8B-241CEFD2C1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A1B3C9BD-8460-4EE1-BC83-83E5C0634B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F95E9D06-9846-4B9B-B13D-E0888636CA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11EAF1CE-D64D-48B6-857E-98CF62B4E1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D56A2AF3-24F9-46BF-B96A-7D154B2762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A64E15EB-B6CD-4E9C-B664-CAF2020AF3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4F22B3B7-9649-4A23-B337-433E472245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871E06C8-7FBD-41C6-B68D-98F20C8EEF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065420EC-FC26-4A72-B362-F3E3DE969C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64EE7127-CD2B-4C08-8B3C-BDAB0547FC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220EC26C-CE4B-41B0-AA40-AE5ED0B6CD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4DD89184-C789-4FF4-9053-47F4C46D6C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EAF18E74-CC42-4304-A055-EE83348410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910746D3-7D59-4E83-953C-7D1BFD9552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7DE05589-A7BE-4061-91B6-FC3316F23E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886A7664-381D-45CE-A86C-E92A52D035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C7F2E5E6-84B8-4CD4-95B7-76FA4D6ECF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1F16AE54-FA22-42BE-83A4-AF69255D02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D41E675F-04A3-4C8F-9B8F-CF996C9068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C54B669E-A44E-40CD-81F1-7547488DF2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27DA010F-DF33-4D29-B3CE-52A6A85D3F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9A938028-D0B2-4B60-AC4A-03ADB88698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88C4509A-8659-405F-BFBB-456A133485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BAAE7DDD-B79E-4E69-92C4-EA1DEE6BBF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EF7F9E4E-6BEE-4834-93B2-CE9102DAF4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56CC4412-23F1-4BA7-98A8-D0A2E45792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E8485B0A-A860-43E8-91A2-C066AE89E8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75839038-DE01-44FC-8BA4-007D10EA90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04F2A54C-E5F5-49B4-8B79-F36E59DFC8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36801C5D-052B-4499-AF33-E0B75C553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C6E4F65F-7545-4293-BBEF-95F188D35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9D2A5884-795E-48AB-B0CC-90487AE89F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6CB90811-37C1-4787-B101-613DBFC771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3ABA4705-E04E-40A5-9468-13220B3C1F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DBE737A9-6749-4534-8E19-7040602BD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029E6F15-3891-4F83-9E71-348D0BD9B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0F43BBF5-F830-4F7E-BB65-20AA0B2032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010DE09E-BCC8-4757-A83A-2F4E189418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44FE760E-0283-4FE3-BD25-2A1F467E31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26F8688D-C1D2-4E91-812C-430DB8A4A5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5EAFDB3D-7FE9-42F7-BE26-508D466256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A5A1F4AA-A339-430B-8351-C7579820CE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1E0691FF-46E8-4972-AFCD-3BB6D87F96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93754700-FDE9-486F-86DA-AE1CE7BF39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7D2101D6-884A-4814-84D3-9F88944E94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F9C3937E-B44C-4DD5-AD09-AB7428F41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56774754-687E-4784-BA36-8C25DA91E6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8FEA5463-FC1F-458D-B912-3A62F34304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89E9A1BD-DB37-4DF7-9D44-C881680637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4EC0CB9D-6963-44BF-9AA9-AC850906ED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29850804-6D20-4063-84F9-EAE5DC1D6E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681DCDDF-FC14-49D9-9A10-F2B3923123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41B7296D-1394-4E6A-8E7C-D7F2ADDCF0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E3BBF5AE-AFD3-4BDD-8D39-F729ED0F09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562E7BBE-E540-4C57-A579-3C30AD91DB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D1CA70F9-8D66-405A-A627-F7CF91EDA6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798EEA59-249F-4139-9E9A-FC26DDCAB6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FEDE825C-3BFD-4EE9-A872-1FF100CE2E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91EDB4EE-2219-4115-96F6-CD52B3462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DD70A437-9356-4829-925D-8AB9D7CEB7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EBCC58DA-EF2E-4E5C-A110-16F81808F4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86DABC1F-9978-4FEB-BADA-E04D78D85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3CFA2759-5997-4E52-831E-EC7EAB478D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1DA59378-211D-4A4B-A491-7C149942B6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0F99EFF1-2583-451F-BCE2-ED550754C5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E58DB551-616E-4143-908D-35481FA90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0AC07BA3-2448-4A19-B937-0CAE3C1871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EF478F34-0D9C-4723-9D6A-B4116CFD39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A02A43B3-3A1F-4F60-B2E1-C77D020431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0780EB84-5E7D-4866-8903-38BF3B5358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2F74E302-5AE3-4A4D-A660-7AB23C995B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95897555-AD22-460F-89EA-69EC209D73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E83E9061-DA4D-4292-BA42-0B8EFB1FD6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EEF7EA27-68D7-42F7-9FE5-E41FF69ACF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A5101F00-6494-43D1-BAF2-4481A6FDA8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39373A26-2757-44CE-85DA-CFF119D8EE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08FEAE33-E73D-4487-86D5-21F971800F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414BFF0-D539-4FE9-9363-BB2BD62B9B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96DE0758-48B0-456D-9098-40AFA08D80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750A5FFA-372D-47E7-B2A5-3BE82A92B7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16A0DDF9-A591-4A33-8B9C-1E70C6022A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36BCB9DB-7715-4A8C-A999-92C3664363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73B26097-0AE0-4322-8F2A-6DBC6A1FB0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BD45EF9F-C5E7-4412-8F46-7E53DE1D32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CFBE7BD1-EE0C-4349-AB41-EB614AA177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E5DAF2EE-9A5C-4D54-ADDB-6A3B1B31E5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0E2A2F72-15C1-4959-A045-C32A9E06E4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77E995D1-172D-4B5C-8C15-7ABAF14EB3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B9253DA3-7E8A-4253-896C-4ABA327441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B0AA680E-8226-4D08-94FF-B7B9C4188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520BEA43-4676-47D8-9712-AB06128386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95FFB0EA-C276-4D2A-9B9F-024249AA16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54136B57-C4ED-4F6F-97CC-F761F46571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091B12ED-0C5E-46B4-8BF9-84FBAF4FC3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0E64869B-2BAC-4842-8E54-20D093D7E8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AD12153C-2673-450D-A3B3-FC8C911D2E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25E06B80-D598-4154-8DA2-DE8E1F4B25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823BBBE2-1F95-463B-A2D6-1D430E3EAD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77919C08-DAE0-42D9-B0DC-844364E565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F3946F13-F429-433A-9509-D2C66F049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975C6A3C-128E-4A98-8CF5-F990E74881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BAF88915-D505-45B3-AFE5-37D3A60BE0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41C2AC2C-5690-4A8F-96A5-6B1BBA2D92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5D72CC47-EB8A-4697-869C-B4E2F80114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81E662FF-AE06-4A85-863D-1A95FE0901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A83DFA9D-85AA-4186-AE84-CCEF2B6EED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592F62CC-06A6-4691-9146-6433924E5C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41253D5D-2B69-46D3-B605-C61F40CAE6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3FBEE125-0637-44FA-97ED-C3E69DE007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3E0F4A90-069F-425B-A57B-7F6A7BDB7C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D6C0E1CC-307F-4BC4-9ACA-084A986E5B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7290D287-6B99-4A5C-9F40-7923828E63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E909EBBB-F335-4718-A62C-DB6869116D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FAF9A167-3142-4517-92D7-83293BADA3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CC306040-0222-4D10-A644-8AEE7DA615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F8C45B83-9FDB-49BF-AD57-C7DD681BC9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12E74FD2-4E02-4592-B3BE-B802B4BD4C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A9C5C746-23F4-49E6-9421-264954FCD4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858A8BCF-7797-4333-8AF0-707369FA94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3354CB12-2BB5-4DC3-B415-986A3E569B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1011715F-A8AC-4C55-BC59-C576722BD8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58981A58-B46D-432F-A884-977BEA68F9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EE5B17B7-41BD-40A8-92E2-777FAB010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018C0189-BD84-4A24-845B-B4CAE99120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C247A5A2-A751-4E54-A17E-C151EB9A0A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D6E8F267-6D65-460B-8EF3-707CEC4F70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A0040C8E-7326-4C8A-B481-2B15FAB380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88EF3787-86BA-4F4E-8F4E-EC611C401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221BE01E-5D85-49D5-A58E-E4E1BBCE47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F1F6322D-768D-47ED-8E16-412A7467A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A96160D5-7B08-4929-9659-FD22EE7609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84E34CFD-C82E-4D6D-85CA-1D5BD876EA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68FC543D-2C51-46DB-9FA0-4AEBA59C44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FD93C7E3-D96F-42DE-ADB8-4079E97CE4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4B6C3049-3337-4D86-9AB8-27909F22DD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16510A7D-AD7F-4309-8982-7A0D953A12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DB4DC60C-2F5F-4C16-9F95-CFDDC90D15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72968ADD-48A1-4D4A-BDA7-364DCFC00A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685FCEAD-E2ED-4F0C-924F-4D15320C0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F1092CBA-3FD1-49DB-8528-31E511CDB9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36050286-E960-470B-A8E2-75C0891040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B192FA75-4D1F-4F02-909A-ED399D96A4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4A938A99-7355-47B9-BA94-16EB6D1F60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CA986C20-A54C-418B-B1F6-B8DFDDF63E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04B285B2-85D4-464F-808D-DBA6A6D57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927FD6ED-4292-48D8-B3A3-7404267BB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80E3EC42-75E5-4394-BAE0-562A2CD984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6C1A1552-A20C-4404-8943-306FF6E00E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489E93CE-D4CC-4BA9-BDC0-3A91879D7F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EEE2E120-B998-4B2C-8423-C53486D06B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5E74397A-3519-4B3E-8711-63827AA3C6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619B5A49-0A98-41CB-ADC9-F929C013F1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A207FF6B-7D80-43C0-8A15-300621BCC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83D1CE53-CE87-490E-8675-2A2F24BCAA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79D04588-CEB1-4AB0-80C9-3E8B34E551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8B44F730-04CA-4001-8E18-7148F916CA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BA3E83D7-4978-41F9-84C0-4A51791921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4FCA20B0-455F-4DC0-9CCB-9C19DCE43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EB7D94AB-679F-41DD-88A3-1F753C91B4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1F76A838-5425-4639-BBAC-E8FFD66691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5102CD19-1DBE-4341-87CC-93CE43C75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DD237BC5-2781-419E-BEDF-025D9E0E22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0B4CC418-F4F8-4DCD-B806-702702636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310C4621-6261-4DFC-A89C-F2E228AC74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F27D725B-9385-42F2-B5B1-7FA65FEB7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497028F2-FF9C-4EC8-AC2F-BEAF16F74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409D35A3-354C-4BE7-8AA9-F0A4132DDE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08AEF98F-621F-45A9-A101-60495F2E06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3A62E9A9-2DEE-4AEE-8932-260BA6ACC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3507B77D-D4BE-465F-A0C4-0753DB6717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F5526D0B-D5B5-47DB-8DC7-ECE09D81DA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6B2D2E59-D2D9-4A08-AEC8-BB2770DE4C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E4D3682B-5C69-45D1-A891-A68227B1D2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7B7C68E9-89BA-4C61-83F3-2313C8704C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AD8FD1CD-362B-4D0D-8782-2D892DE24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D4AB7700-5B21-47B0-B8BE-822A6FBDEB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32ED1EA2-47BA-429C-BC1E-E285F50AD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7F8BE85E-C3F9-4FD4-997F-46BE1E29BC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46396E56-62C1-49B8-B8BB-2950C8BA59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0DCDDB9C-E604-49E6-B819-B492B06A9A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825C8669-92C6-4823-BAFF-C613D9EAA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55BAF84E-1265-4CC7-B67F-15667AD8D4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4EF868EE-3138-4FC6-9881-8771FCEBB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7A8D375E-809C-416B-899D-589FA8DBD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CC0A0750-C768-4126-90D6-BBC0E90323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88C98324-C9AA-46AA-AF12-FF2DEA6391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CCD5655D-FF14-4106-A278-0047D2030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35C510AB-4D06-41C6-A8F3-F105DC0409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328F071E-CC00-4826-A581-6EEA87E53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E670E6A5-0014-48EC-9028-CF09A29DC1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00978654-E02A-4D92-BC88-644E3E1C3B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B445835D-E45C-4647-8AF6-BF44FBDAFC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E672845E-B45F-4003-B35C-005C3EE34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21F4AA63-13E4-40C7-9ED3-616049831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A033AB8A-C6B2-4A1F-A1F4-26A71001B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30595C8D-FCC2-4CE4-B3B1-8D84127CD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E745CA2C-741B-402B-BF94-93A3B4099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A5153EC0-EAE2-4AD0-9830-54FF553D7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17CFC039-3DCA-4AC4-A440-E87652D843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79CFC5A9-D0AC-498B-8B30-F70739FF4A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28C69E0C-28D7-4DF4-9F11-44BF31779D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C7E2AC78-AA24-4D3A-9254-AD17F14A4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D679B558-E6E3-4626-A9C5-B9F4018F3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627EBD58-EC7D-49C4-86DC-1C6DF314EA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65059E04-CAFB-4299-9A4E-A05AD820D1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6F8045F3-CFC0-46E2-9C94-4059A896BA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C8485EFE-E0D8-4988-8BDE-C2FFE26B4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D95595B5-C626-404C-AA8E-A3BD5A1A6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1E39FD03-58E3-450E-A31E-07186C3651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DC8E24E2-71A8-446D-85FF-90EA5C9AC8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609CD31C-495D-4C95-9540-66473B08E5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2A037FC7-D33F-4EF6-9395-F175EFF0DB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18A5EE53-88AA-474E-8012-17999FE3C8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F06B36A6-E5D3-4B62-BEB8-3C022CC61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A25D28DE-1245-4039-9DC4-FF3B99DC3B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2CEAD6AF-F6AB-40E5-88DE-F6C81D5212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69786824-B31B-47AB-A318-FF8F6D2DA1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9320A966-B004-431C-BDC8-A6E5DD05BA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926AC5B0-B471-4EAF-BB8A-17CF73A1C4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0EF5E485-B6E8-4875-803A-A6325147E2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1C3DB412-40C8-4F6F-BD04-F294F509D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F9A0134C-53F1-4879-9428-CE8300FC31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34023855-A87C-48A3-A041-AB56E44958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4ED24D55-65B3-46CA-A48B-097F1F89A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3310237A-FD01-49BA-8114-331AFDFB56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495E4984-121B-4213-B960-1CBE629EA2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73EB165C-B66E-44E1-A71F-1D74EE983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32F9DB66-C486-404F-B557-85FBDB3FF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5085826E-165D-4B8F-B692-5EEE68AC4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504C25EF-AEA6-44DF-BDF8-AECF88562D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068368BC-5C6F-48A5-80D6-7F3F2DEB96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B7F98161-C1CB-4590-BF2C-9671D07C3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8C029F0B-ECF9-487D-B7B0-EA39B633B1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546CB57D-C07F-49C3-BA54-F9E264655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F6E00708-DBB1-4E5D-AC74-5D10D01951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C914A333-985B-4B0A-B9ED-9C4072D56D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576A34FC-5034-43B4-A1D6-9C367ED606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68AAD1FD-F70B-4AB7-8C9F-C29491947B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5B4E136F-8DD2-4FAA-822D-9AC7930AB1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72523FE0-EDE3-4ABF-8AC2-88B8F90EE6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0417CDF1-19F3-4B60-9F09-951DF8DE7F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0D8D5DEA-A2FC-474E-9C70-EEFC4EA78D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6A68EBD1-29B5-4A6A-8ECD-AB762B1C1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AF851ABA-6528-402A-AB04-ECA689BA4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1F4C805C-79A2-49C2-A681-846C39EAEA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2C4C9242-6DAF-4488-B62C-E9883E992CA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1C54A496-008C-4EF7-9E4F-9F353E6E30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44B45C3A-4427-4BF0-859C-B00F6B62B7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944B09E8-3855-43D9-AAA2-3F57461B72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1E8639B2-2A1F-47D4-AEAE-4FC18A1558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9C704437-0E72-46A2-BC57-FC90DEFBA0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13043267-17C6-4F8D-984B-2AA3B8871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AD2E4B86-1B92-4353-B5FB-4AB411DF7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1C595B53-BF66-4410-8EFC-190935B737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76A23205-B0CB-4C9F-9A82-68301A8BB2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2AE97B23-BD54-4EEB-8408-9CDE7FB724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E58A6A07-6ECE-4B6D-81B4-99C0224C0F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9EFCEC81-9D5C-4451-800D-3E4BDB0719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BAE56BD2-DE34-4224-AE74-55441DA184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063D6907-3424-4569-BC6A-DC51AED41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71758C0C-A243-421B-99D5-B210D619B2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88C72EF5-ECB6-4198-86C7-61DACEAED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A7A95630-5BF3-4BA2-9088-6741147BA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D3EA5D73-7228-4FBB-9576-45BB868FB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9A1E613D-4CD3-40CE-8478-E05CB055C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900BCBAE-DA1C-4E05-BBD2-7D8C9CB45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3A8E871A-BF62-41EC-98AB-D6C81AF069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C6DDA4D7-6D9D-4186-A461-ED1FBC6EB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15FAAF1F-022F-4022-AB30-7F304B724A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F13B8761-7284-48AD-83D4-FB5BD2FB17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653B10EF-177E-4BBB-BC63-E4DDF63F78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DB889BCF-3751-49E7-9D43-66700F625E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05D0B17D-9E98-4F0A-BD0F-657E3428B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96E15449-3587-4C02-B559-14D6BF7B2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783910A8-0D5B-499D-835A-A1F53296C9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065B038D-5C33-4B49-8764-4CB4630815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CE9D6476-E9C6-44A2-8501-ED31845F8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3C959C85-6D20-4A01-B471-33D23461EC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42BB6719-082B-4E58-8E05-4C75727E59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9ACDBF81-02C9-463E-A114-12043B143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603625FC-586C-4DD5-AA1C-A99A273E0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D888EE3F-E96A-467B-9BDD-3307E170C9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29B44DB0-84D1-461E-A144-6E2208B4CE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7B8FDBCF-B071-47C8-B93E-B393369AC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84FBBAEC-FAE1-4949-895F-CB4B1FF92E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1B90D5D6-BB6E-472B-B53E-D4A1077071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DE6273CB-2B16-41E0-9CA4-4E25122B0F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C9C05C9C-F319-42D8-9427-31E82FEA57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7F54A8F9-D693-49CB-A515-187B4738BE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236188D2-A736-4E91-A7C3-DED7A11AE7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C8F04CFE-233B-428A-8864-B7AF4AB75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4B8A2959-FB39-4D8A-A858-C3B671B46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EBD4A91A-5DA3-4A8E-B281-F1F0DC3610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DB06EE3A-A618-4F34-A5F5-8A564223D4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C5EA2F21-5887-44D0-A34F-C8A52F6340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BE82775D-B385-48B2-AEA1-7548B27AD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CFA37222-752C-434E-AF3F-06E152965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05DF2D45-62CF-4A6A-AE5D-9DBDE001FD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10D4AB9B-D504-4092-828B-B28FA0AC54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C1A6CBDA-BD7D-4BDE-AF8E-C734AC69DF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0748B703-7D51-4CA8-8361-C990CF8B1E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A1A443D7-8E27-487D-9BAE-77085965F4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3CCAA0DA-29B3-4A79-B632-76D63B54F8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29AF4EBC-971F-41BD-BA8F-7E9D22924C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3012FD2C-A2F7-44BD-A0F8-C156F2E8C8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750C0C80-E3C2-4003-80D9-702C67BED1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15620062-E453-46E9-ACD6-384AEF23FB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7040C97E-B0D7-4C14-A4D7-F04BF69820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AE53095C-F34E-4592-9BFA-F66FFEAAF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13C39647-B7DB-4574-88C6-DBBC9975E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0DD714FA-62CC-4E90-858C-69644A6387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D452ADBC-C0EE-4409-9BE5-696FA5ED6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F028B596-32C1-4CBC-B3C9-DD5BCB86A3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902422BB-BFCE-4A26-9581-7987CD73A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555AE4B7-DA5C-40D1-9054-7F442A549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9284A198-BD91-4050-9A2B-9063BEFC4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38FE8CE7-15F0-4859-A5B9-0A9AA6E0FA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CDAA3255-41C6-41C9-8B6B-2776B00338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A60F35CF-6722-4293-BE20-F032413526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88989DF8-2FA0-48F1-9C98-BBC3F02E3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BDD26BE0-A984-4C78-99B0-FB5704BE1F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B68D87FD-4B40-463B-A1C3-05F70E86B7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47A41A0F-6CB4-4967-AA39-A84DBD375B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D143B21E-4FC3-4312-A602-A5E882187B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2D072204-9904-40C1-8099-939CA105B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70C35BC2-16AA-4A5C-851C-B35EF0A383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A4A2AB3B-2146-4E23-ADA2-A8A956C8E9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8DEDC558-002D-455B-AD1B-D43DB95CCE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6E0767C2-DE21-4B33-97CE-6D3B77249D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88CA9A22-F446-4A20-AA88-6AD2348213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77F36CEA-91AB-4529-9981-D25BB79ECB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890DB090-A8D7-40EA-8760-1479F7D8AD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A887FDAF-BD03-44F7-B623-43D9CB5C5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6A5DF05E-2D36-4A37-BAF0-10595F5AE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426D19B1-E613-4A2F-8B4A-0622A23619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D85FC516-401B-4AEA-A0BF-5699687CEE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C63485CA-60D9-4F93-8773-829DDB6FD1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1F612FFF-17FC-44BD-B0E4-0CE09DAD9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6C098F37-04FE-4F02-970D-A6B38192EE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6AEA304F-A995-4282-A510-3274108C64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0783C2B2-070B-4776-82CB-EB09950D4A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D4C65F93-EEF6-460B-B169-85C666E5AA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E522CD71-D160-4C8E-8BC6-B5F2BE791A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9DC3EBED-1563-4D3F-95E1-31504251F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4AA887AB-B4C6-4414-9640-EA9A81859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EF106E17-B25F-46FE-A847-8BCE274CD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9A415947-0E0D-4EA7-A4F5-DDB677152D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B6CEE956-CA78-44BF-9003-CDB9F41965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1C1B351F-5725-469F-BA62-EFD4B27F6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5402B689-1B5C-408D-9B3D-DD3BC4537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ACD95716-8956-471A-ABC7-3146627CEE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602194C2-2DA8-4388-B4C8-016AABBF2A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BE480FAA-B63A-4CF7-88B0-FBF0DA69BB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5E3712E3-1E96-4CF9-9B81-C8131EF50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8D12C7C8-8119-4F87-A83B-B40B20A003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4A8BC899-A844-4A56-B5DB-C372F2304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118204C7-A0F9-4621-8EF6-96D35A13AA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DC8B9C04-7091-44DD-A277-5F73CEB104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D4FD9257-E025-4193-9F96-5520018CCDF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9370857D-EBAA-4EB5-8FCF-F4FD802F0F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FAEB3EB7-905E-4092-B19E-5373754F83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1E8B8608-779A-4118-85A7-8BC7DDB889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3043B32A-58FC-41F5-9DCC-FB3D6B7529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B3336EC1-7F7F-48D3-88BF-BF8350ADD8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5BE5DB2C-58FE-4537-AC54-55B8563D25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E4E71734-9C01-4A2B-8765-D2AA5CA856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31414EE-D4E3-418B-9A30-9580B190B5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45719466-AE0E-4138-B3BE-3926CBA31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66FDE226-66C3-4D90-A757-B9019B2DBB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B196828F-177B-4556-A737-A3A08BB5A0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72C82458-93A2-49A3-90C1-83CC12B54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13064207-695D-45EA-9640-2194B253A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8CF19239-E3E8-4EE9-8191-1E953E2C1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3498AF59-122F-424D-8ED2-11E20D01F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65D1C7EF-2BBB-4D6C-8D19-1F200E5876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AC74DA26-B7CB-40E3-A554-CA6A7832AE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7510386D-FFE3-409D-816B-FDCC9AFE49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0AC18997-2B56-449B-BFA5-B96E0177D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94F64314-E483-4AAC-9619-393C38803C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103CFA70-41D0-41C2-BEEA-D3AC608084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DFF7A3A0-DEC9-4E3F-8616-7DDF108E2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F6507D67-7816-405B-9CE3-8AFE06C29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8D42E544-7081-4E96-AE32-1B0E5C946B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798653A2-D45C-44F1-A401-47D57211A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1E96E4C3-48D9-442F-84D3-B45D83F5AB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604A0DE9-AD57-4E90-93A0-43FFAC18E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1FEEBDB9-B34D-4FAD-87E2-B785BF208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B0BE84AD-8EB9-455B-96BA-DF0708ACFD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F870B8F6-C68B-44BC-A7F7-6B8012C353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874497D8-C6E5-435A-8FD5-0D53FFCF87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9160582C-5BF3-4BCA-844B-39692A7B5A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8C5A8B73-2E7A-4933-9D9B-6DCC411425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3F62190C-2DE8-493C-94B4-5097353EFB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6B912023-24C4-48AF-BAF9-078D18E3B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7E5505AA-138B-4B4B-972E-029B1DD42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D8CEFC42-039C-478D-B1D6-A29DD2E571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45D28D9F-5B75-446D-B0A7-B47E487C47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42345741-F305-4169-BE10-5311033C9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5730AB07-ACE9-4D63-A9CF-E44DE3AFF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07A047FE-5DEE-42D4-93F9-2CDFB7C136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9C25D670-B656-45FE-BC3E-86145ACAD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3534ECEF-328A-448B-B855-2EDEFBB0F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22A1DB82-F3D9-418F-8AD7-1ED6D5224A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82C7689F-93C3-4D8F-8555-2D8FF24DAA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51A7AE8B-8964-4582-AF8D-F7E064110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D7916349-05C7-44B1-95A6-5E29CA5A8A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6B555243-9CBE-467C-B29C-46483DB27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17E90962-38A9-4BDF-9F5A-47FB1AB939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DE64E7A9-0311-4466-B10F-1E9AFBCB2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D37637F6-6B7E-4E03-8DDF-285A95E14A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7C9FD889-585B-4781-A0B6-BFC93AC3CC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96304306-2226-4DE1-B730-29C19D8DF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E1D9F196-6730-48F1-8F8F-84B33463F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6D98F705-93DD-4D26-8003-B63A663048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DE338FA3-76EE-4567-AFBF-2FEBCE37A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A740B7BB-101B-41D0-8E1C-D4EDF898DA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D2D61D24-4D43-4D11-9E88-AE716929E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29B57D8D-B0E4-4039-BD09-1F613FB29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C6965F3A-ADAF-414E-8483-6F96F05B3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0011FD1F-827D-4ADF-BA5B-18D20D2A1E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9B94B155-7522-4CA2-9976-7BE0D7D79B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CB81790F-9EDE-428B-91B0-7F0DA5EC20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1759BBE5-D4D7-461F-871B-7004D1F622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A3442621-6693-4EA1-8B58-94D287298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719565DF-A08F-43BE-965E-BDC20A79F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2BF24061-2933-4CB4-8552-EE32730F53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32B1AD5A-7903-4EF5-B8BA-FC816C89E1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5324CAF6-2136-44F9-9637-509598582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9EF42024-D16E-4B07-B792-62C4CD4950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7501C7FA-79E1-45A0-9CFE-33BD1B180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8FD713A7-72A6-4307-BD1A-3D9A708E3D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F0436A13-5410-4486-8BC4-A9D2A3F1CE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E3F45074-A206-4142-A9F1-7CAA40F87E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FD8C5D46-A3D2-442C-9148-3F40B7C09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EA64A5D7-4EFF-4B60-BF95-A05D2E5047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81372ECA-CEEE-421A-9361-14375A47F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FB342285-1C01-4BD1-BCA3-3360971E4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0605FAE1-C7C6-4D43-8F28-276554DD15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31AF08E1-D5BD-4810-8585-7E65543AE8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B82BB20F-9957-41DF-9B68-D950E2B9E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E814D509-EE8E-4A03-9099-DEB23C2EE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A58096C2-58B7-439C-963F-C1B995286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8CDDE74B-E69F-4637-9020-8248015A0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66D28733-FD9C-4AC8-A0CC-4F49C0552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675C0683-3444-409A-9AFF-487016C82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13F9233E-CB69-4714-AFCD-6D3DC7EC7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F8108A77-C9E0-4680-806B-05D2CB7B4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262542B8-7419-487B-9DF6-E00137FE6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CEF8619C-5298-4979-8826-95C50E7435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1371713E-0D2E-4CF4-BB7E-5736FEFCCB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22678281-21F7-4E0D-9372-AB198B92FB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D54802ED-0823-4843-9FDB-F9F881C20C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4A8FA667-B052-4DDB-BB0F-82061512B0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0694CCBB-C989-49A8-BC5D-09B5D6B9F1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AD42D741-4C84-40E3-A65A-6E8B86DD3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E2B42038-B77D-45B1-9E4A-57CBFE069C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6495639A-1790-4288-AAB0-3B59877752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11916E08-0929-4A88-817F-C980F7E091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3D87C9A5-3DA1-4680-AB85-818BA019A5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750D1142-8FB4-4C49-BBDA-6A3A8C86FD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CD23FF7F-7363-43C0-8C9F-EFF1E0D08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21C03D53-2871-422E-83DE-F189EFD46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D4856871-A7FD-4027-A358-75BDAF58AA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C6A717A4-1226-4AEB-99E3-1335A2E0D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C2D5A68A-CD85-47AA-B8E3-E01E5FD85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79032D7D-55B8-410E-9E1E-2216C9D780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3938F855-5391-4546-A8F3-B65B3F252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E7423E7D-91CD-4DF8-9978-F6351A008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69BC56E9-2E1B-4C94-9E07-9B2B79151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C5F53230-E7EB-4B81-B4AE-BA572844A3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5168B127-F052-407E-AD93-ADA502ADF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E568B499-A6BE-4F42-96A2-C523414C1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42FAAEB9-A89F-4A22-A91C-0B1135950F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7840FF42-87C1-4BBD-86C2-6CD6FE7DC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B396D303-5814-4C4A-915B-366AB40DC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34684B80-3133-47F9-AD26-45C04F3778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D3BD3FD5-564F-4A55-AA75-5946D40FC4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8A9CE3DA-0F98-4717-A5AA-9B80DDAFEA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46D00ADE-72C9-4B50-ADE3-04BC8D8B92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22018B4F-9011-4071-8550-6E09912457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F347BEEC-0676-49D0-8E04-70AEDF765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EBDEE84E-C6C8-42AA-A9E6-C62A3F40F5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98D95453-C12F-4952-A2BA-C9281924A1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1D81069C-7371-4E87-99AB-C26A396BF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C1A68320-2049-43CA-B0D7-95092D2F1F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C10C16F3-F063-4B41-ABC8-528DB9F64F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4B1905B2-64AE-4CAE-BA12-D05753552D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BD5226DC-93FB-4B61-858F-27156F78FA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0B10E581-59C0-4D9B-83A8-05BFF43F0D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FDA302AE-C9AE-433C-84FF-BA126C59B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E168123A-6114-4296-A985-0980B9D34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AF88113C-AFEE-4EB0-B855-D293194477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AC7F183C-1B64-4ABD-AB38-C172893AD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E13F2828-E8C6-46B2-9617-6996EA5D06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05752907-C541-43AE-A8CB-377795C277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9ABDDEB6-AF8C-4645-99F4-BEA2F97C3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DF58E7AB-0EA0-4296-9F4F-E6D8729AEE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2A571DB4-C50E-4B39-A25C-4AFB7D689A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26F396D4-4DC1-4895-93BC-FBE5DEAC36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3FD2400E-48FF-43A7-911F-AB8A3CE21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3B37BEFF-D52A-4EAD-9DC3-2D445AFA5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25E0B4FA-4AC5-4DC4-9CA0-27643E8D69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034B2FBA-6A63-4305-95A3-1FF39A36F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7F4A4E13-63A2-41CB-A7DC-0171357BF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10B4A7B4-A67E-4C7C-8D40-57BBDC0328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1AC2117E-2F54-4C52-8C8A-1F2EBCA58C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D0143866-FC3E-4550-9FF4-6D709E630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A5BA007F-4D7A-4579-86AD-AE7FD6944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697E395F-8D24-4FAF-9DEE-936B5FB8B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42B380D6-D0E9-4473-9972-4F4269A743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95379F5E-2574-49DE-B394-3C5863D9CF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49886258-39BE-407F-952F-FAEC649F9B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A7A17519-47B2-42BE-A712-1F1186043F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8F3503DF-47A1-467A-BA6B-06DC6486D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483A946B-D4EC-4F22-B875-B6D8110600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34C2C4B1-D815-410B-8589-D9B0CFC7D5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EC254AE7-2F1A-4D38-82D2-43FDC5309F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F8F2FC6A-DCC7-436B-96AF-46AD471E6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8C8CA123-F2C1-482D-AB52-2BC3C5061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B4FC8E3D-1A09-4496-BB59-951CC38E5D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17242763-140B-4719-A396-C4D56CADAC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D4D7C233-A2BD-4E2D-B773-0B5CB0396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9C5E5644-CDA5-42AA-8A0C-F6435FF6B9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EB5E8710-038F-4687-8B6E-702C184F01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54DE64FF-4FC3-4A90-A351-3289F13E02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E7E67662-6E2C-4FED-8524-4C1408A8A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A24A7837-CEC5-4F73-B7B5-8FE2F8D27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E390FC4C-1D02-4061-9EB5-8787715738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7958DA57-05C6-4B5A-9F39-6E0690F816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C7DB302D-F0C1-45A8-AC06-D54EC23CD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0765A10E-B084-4395-AE69-0A39F87C79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131E2697-8F93-4000-8763-2C0FBFBA9D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5DEC90C9-B3F2-4CD1-A729-DE3840EBE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F00154C4-00C4-4650-8314-037D44565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4BB2858C-761D-4DD3-9725-05F07DE5AA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E3495397-F00E-4803-B9A9-FABA4EF1D8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0A9873C4-31AC-4545-82EB-0F6B093000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CEEFDA91-E1C6-4D66-9A98-DAEA8D233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6933157E-77E2-4BA7-8489-3F23432054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42AC842D-D5D4-4B15-8D40-B410108724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174D1E8A-4B20-4A32-90EB-EF587D8D84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69378944-89B9-4615-8D1A-82C0B4197B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34567C55-F134-4F5A-8705-FFCA766C93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8DABDD2B-0A08-42F9-BB32-90A3E6F295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3F4BA17C-B8AB-44DB-BC54-76289BACCC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5BF71B89-0450-4566-8800-76DF72F017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F0433851-76BE-4BBE-B954-9873451380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A4F4BD90-1FA1-473C-8B54-63333BBB61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4A8DE41A-DD3B-4668-B0A9-CCFFC92B4A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EC6A5812-EE23-4C96-8B79-B74C00633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5B184755-6C46-430E-A516-A73EC8FAA6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0C388456-FDDB-4E26-AF36-CABE8B05EF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E6DE4DD2-9563-4FAD-9DC0-85B70BCE1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B6F081D8-86C9-41D5-8F82-EB0F5395F6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3A1082C8-135E-4B2C-8060-23B6DACCC7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9AA78ECD-9771-4297-913C-72C61824E5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254CDE7F-7F45-4019-9CA0-8F809DA35D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D21D8B93-2CE6-4E25-AEBE-D3732EC2F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DE295C87-A715-4980-94A7-096CEA798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BB88C276-1235-48E2-BCD0-F13A646D4A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CB11716-2DDD-4FD1-81F0-1EC4F650A1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7CC5505B-EF7F-4D1F-AC18-A1A219F5A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9C745737-D0B4-42A0-9909-F6BC4906A0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038D74FD-7245-48BF-A431-FEAB00BBDC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9A148369-E5C8-469B-A23B-648947058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B9051DD0-5F0C-4B9B-9029-A9475277B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0624BB93-2E58-4854-8C2C-31FA249B1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995685E0-EA81-4131-89A2-1D13C42E9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1BF1A76C-71EB-47C7-9D60-086E3D1DC2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DB851A5B-AF68-4686-9CE5-BD8DC92846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BAD2C46F-BAA3-4760-8CCF-D8153A553A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2E8D731D-6A11-4D7D-AB82-97A55D13A2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95860E81-CE66-4DFA-9E82-3BD48E0960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BC1E64D3-82FA-45BB-890D-8643D08339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58EC44EA-4CF1-43D5-A3D5-53B0A28A3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383A46F6-538B-4A09-9219-3DDAF99B17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50755BBD-6708-4222-B365-4B5A1F6552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9D0BAC8B-B2E5-47B3-B74F-E44AB221B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677A55E1-D703-45F2-8608-0F97B5FB75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6782B3A4-8F49-480C-8525-1F07DF751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2152929B-225A-4170-B150-B8FB860E4F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898B78BE-DB36-4B93-AAF2-EE9EC29DFD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E9328156-356B-4C3D-BD8D-5E59CD756B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F3425CA2-6DAD-499C-B377-3CB49D0A1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6BDFE7E9-0E22-4DE9-B5C5-E013E9F03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C8D32F05-F4E9-4718-AC27-0D80EC2792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737CFEA7-B4EB-4E2C-8226-B49722350E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9680C83E-1CEE-4137-8E8D-0C80F799EE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DFB217D5-1757-4736-A312-91DB6EA0BA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9772AA58-E6F8-46FE-A729-F98504AB21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0481BB06-ADB6-4A9B-A738-12AF67DFBE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A3B1ADD1-0797-4E27-80DC-4D1B83A2C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3C9B6CF5-C143-422D-B1E1-499E3F82A8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9077F9C9-76A3-427C-8A10-0ABDA31EC8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E4BEA066-BCED-40D3-A22D-C855A31F9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28075D42-BB85-45DC-A7AA-F91748030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AA7F2E43-EBAF-4DD4-BE63-D85095D63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1C61075C-C622-4E0E-9213-1D3062F2B7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448F3338-2730-463D-BAD3-AB0EB14379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3CC9AA0D-30B0-46CB-A6AD-1215F7E29E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321DB4D4-720A-4AB1-823F-674BA9492E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A4E3A0B5-99E7-4D74-B39B-A12008A1CA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0A7DF797-1C3A-487E-B147-0F6875BE98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F10FCCDC-7F89-4080-8FA4-329643F8C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A42582E7-91C8-4E14-B60E-8E6B547AA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29FE8673-D4BA-4334-90E7-30D08BDD62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F0E0E48D-1166-425B-8551-FD951E9BF4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8DE9B271-9957-4724-A75F-89A53337D8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083C1FED-D738-41E5-AD83-6DC174ABA1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7D67421A-19BB-479A-8934-B213D019D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5A22CEDA-D51C-4DDC-8E83-C7499E8A0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AA9F4A17-889D-49CB-8483-B99D8B53C1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F4CD8937-DD08-40A3-A828-B3DDEE7BD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FB5D6DAE-97E4-4629-B418-DEF081A92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215D2F5C-7383-4106-9266-3615EA022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81D36F9F-7D74-4534-BF23-FAEB9C016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0DFA37FD-260A-4B6D-8627-ABAF10578C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0D922D49-2AEA-4EC6-A84E-AB8E6A92E0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F5F58BD5-99FB-4E0B-AC48-B4CDE6EA7C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4BAEFC15-A9AC-4A09-B08E-C30A0A0A8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FCA94A6E-5A82-4F23-A053-94C2694AC5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387E14BE-0CEF-40F8-B7F2-7688F9698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4537F31F-DBE6-4D95-BAC4-BA0B35A7E3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88DB0D8D-BB9A-49A9-96DE-F26EF7814B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B57DE30A-B358-4D28-8CE1-8EF1BD4B1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70D47363-3FD5-4C7C-B322-B71642361A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DA75073B-DBAE-4F6A-A502-DCAB456A5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0AC0C38D-A4F9-4FA0-B8D4-B7D55D668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8455AD63-5372-4EA1-B251-4D9BC9DD31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3F560E8B-D6DC-4E14-AB11-B4131FE4A5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1AD3CBC0-5F8C-41D1-97DF-FB5D6B8A95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C2138D86-F251-4842-BF6C-939F5BB8BA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DD5A8131-B3F1-4CA5-8578-AB74C8F139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E03FAE57-3CAF-4B70-BFA3-B5140762E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E9D202D7-EFC7-48BF-9C85-E14F6A691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C804FD30-FF7B-408C-9B44-09B86A76CC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A5656B3E-C3F2-4769-BBEE-B8BCA9367A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6DA57ABF-E416-496E-B7FA-B49F045A55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A1D62004-D635-4DDF-B9BD-7646D188C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C3CF7C8C-57CF-445A-9625-87188FDD39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BF7ED5D3-0AA1-4F4C-AE55-509D5CEF26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548C1DE8-909C-42E7-9278-17CE31BDC7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8A02AF88-0A14-4372-B3F8-9E33FD3BEE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A520E53E-168B-449C-BB2C-6FBCCEC2F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711A7680-E145-458E-B2B5-13DCBE7BA4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8C516C1B-16E7-447A-A753-238C4C252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399A8481-FFF3-44D1-90F9-446DC3843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192460E7-07DB-4862-9954-518AC2164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AA91DEB4-CCB7-4FCB-A977-EF6C98924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B3FDBA32-F740-4D50-9E81-056C4DB307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82655E0F-5213-4A5E-8625-38A5667A3C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ECDFA556-5D61-4389-A6D5-6FEE6304C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0C3B9D88-D551-48E4-81D8-8ED532DBBF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0461E610-95E0-4159-9C0F-BCE03B5613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BDCB77B5-4315-4D71-A926-27F08D52F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63AFC9DA-A111-4098-A5B6-F1A7B7588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53B9EEF4-FFA9-4D5B-872E-4CF4A25CB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1990EE16-C949-4C0D-AE87-32080076C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0E0A0D20-5169-41C6-B2F2-0BF2F5C7B9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DBE6E218-547C-46BC-8B2A-C562D07B49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45E4A76E-7D61-492D-8880-38E99D293E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3C855DE3-3579-4C3F-A6C3-7E4EF3FCA4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300359BC-F92F-4AD6-B9DD-2DD3FE7A77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69C70820-2379-49E6-ABC8-7763BE013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16837BF1-4863-4AAA-9C5D-E5F8BAEE2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C48A8CE8-41D8-4015-AA16-49EE00EA0A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4BE46B13-3539-4E0A-8222-274A95ABB7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7A566106-DA49-4D6C-8D54-01414C052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C9F416CA-0F3A-4D0C-BA3C-00F745A4A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91EB9694-C50B-48FD-9BBD-FB452FE2C2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E6670E1-75C3-47E2-865F-B9E915115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44FBE17B-F4A6-4DBC-B306-078B6119C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DE7CCA87-E5A8-4C7A-8335-A1CA2FB28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923171CF-0D82-48FB-ADBB-896C844D9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371DA92E-E35D-48DF-B644-EE90FE572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9B716BF8-3348-411B-8D11-8B14BD560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08463C5C-0786-4B2A-9DA0-0178BBDFB1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67070400-B1DB-4D53-89DD-2126D214FE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38ED6D76-31C1-46B4-B243-3ADB1E0231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85CA4B45-CA39-46DA-B0CB-5094E25CDC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0934E36A-EEEE-447A-AD1F-7339DCB2EE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3F818865-9F2B-4F33-A46A-ACAE36E745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C9A53D16-EFA4-4ECD-AC37-3184B448E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8E124103-95F8-4B6B-AB4C-D6448F25E4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03CF40C0-5E22-4F81-9CFB-7C5BB6AEEA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8E63D91A-04DF-4814-ACE6-7F7D9A26CD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75D4CF4D-7A13-43AD-9B1A-E36263FD4B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53CC4E8F-D6A3-4605-9336-0D19EC25FB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21480141-198F-4B6E-9C05-B4B6BFD127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D9FCB6F2-DD44-4823-A7F7-4DBAB5143F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1B13E5B7-FC8F-4688-B23D-A70B08FCD6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FB41FFDF-19FD-43BF-A147-8D30979866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72C0591A-34A2-49F3-BCFA-8C4D7C7152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7F2F7B54-B86D-47CB-B0DF-7870786A2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01B6F870-7018-4FE2-9820-11F50DFED5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7700C3A5-C062-4699-9E61-F1A63975E9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6E6CA527-C7C3-4934-A064-2A3D80A92E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E3593258-32C4-48BD-B371-0E95C537F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2B4C8635-8447-4C8A-82A6-BE1541D79D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D78F25BE-9D13-40C2-87EB-B31171165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B282BFD7-F183-4DEF-94B5-862580985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67B283F8-A7A3-4C43-A295-846B77B95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6E0CFBC7-1808-4492-96B4-8098E8C8A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4C4BED51-1847-43B2-9158-8631465FB1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C4406899-59F0-4449-A7C7-5208D25D42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FF5DB4C6-FA02-4410-9330-201318A368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52130476-381F-4BC5-9A7B-7AE867C2DA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90CAE28C-97B1-4E59-B3A3-D70CF8D21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8BD1E127-B027-4F42-BD87-B16C208CA3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0339A404-FFB4-40D5-99E6-44085C18E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C8DA0222-929D-4BBF-B3BC-FD0BCE53E3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FCE2B52B-C882-49BC-BB1B-B331C35CFB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19C434AF-CB38-4148-81B8-5CD960EF6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BDC32AE5-295D-4D0A-AE8A-630A73C668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6F0ECF2F-B272-4085-9D78-68F6D6E76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EA07EDD0-888A-472F-B8CB-6113DCEEC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C1383A30-1DD6-4909-90DF-879D95B3A0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42D7A012-639F-415F-86E5-7A0439E663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DCCE29E9-FC6C-4B67-B736-99B4065D83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7CDB49F6-3C1C-4539-94DD-49C06C7C68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CCB147B4-52D6-4E27-B4BD-0EE21D9108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A18ABF36-B5CF-4F51-A93F-7AF8A06BE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BFAA6C3F-06B5-47D2-B745-87AC8C67A5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9091F0FB-76B8-47AD-AB45-4DCBA43FD2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21149CED-66C6-409F-9E3C-C672FF12BF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02C85366-A71D-43CE-BCBE-ED8752228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D578F999-C8CD-4DF6-9B8A-81D17E1C69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4774127A-FBB9-49F5-9D35-3E96850DD4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D5176801-2113-4C49-B344-50F12BD4D3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C64C2073-7DFE-4FC7-9CF1-015681E978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BD7E758D-F639-431A-B3AC-4C550D472C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886D937B-0201-4601-B9B6-6C15E0829C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07180A7A-F064-4E0E-B1ED-7B9941CA1F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A6F60C18-2980-4489-818B-9E3847644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98D8BB36-6548-4731-98B1-3E56E62700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EF19F1A5-23DF-4CF4-87D2-9B7D0F79B2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6E2FB040-ED64-4AC3-916E-3D579A83AB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586C1681-E30E-40B6-B9D7-64877CC946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772CBBC9-913F-4E3D-A5F2-9DA3AAB177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CB0F7209-DAAC-402C-BCBA-ECFA86F13F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E5EF0B91-A946-4610-ACA8-7C8BF727B7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4C179ED5-B9BB-42A8-8211-276A06BB36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7495AD5E-7E8F-44F8-BBAE-37F3EBC67A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2B9C37BC-1A8D-4048-9B98-3A9889CE60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CCD07E6A-DA23-4B2E-89CD-86DA423CD0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E8B7BB6D-6D55-4B0E-8A73-1C0AEA2EF9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A4689D3D-5D88-4F9B-9420-FBFCEB4EF4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B1B717C3-20D4-4484-979F-99E45EAC57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43389D41-929C-4B4E-9308-6CC59C6A49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0D2250ED-48F3-44AE-BF31-2519657C99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2768A5DB-B939-4F75-8F37-C94DF3951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B96963FA-F008-4A5D-92D3-9A8A17EF5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1127B3EA-147C-4021-82F8-62424D2BE7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37C4B3E6-BAAC-4112-A2D8-4D1E0D2A08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97F388D0-ACD5-4AD9-BD3F-14C676607D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617A628C-BB8D-4ADE-B7E9-85EB643B28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1A948322-07E4-4168-8AB6-5035F6B6A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F6FDAC0A-8017-490A-AC58-030D9D40C7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3C3974EE-8DF5-4738-A140-FE751CAD9D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A1B09A3D-781D-4582-93D0-429E701641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0B5A6473-64AE-49B7-978E-EEDD64C1A0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053DC30E-B124-4450-9F96-026A94D4D0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4CE6335D-9E8B-4052-B511-79888D9A37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BBFE4ADC-24DC-46FD-AC38-BBF1285DFC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96D1F4F1-1A76-42FC-AA2D-DA86200017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BC59B6CB-07F8-4C2F-BE58-26502B3991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BE489DCE-8E8E-42FA-806A-59D3FB5238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FFAA63A9-7BC0-4F5F-A583-911AD3267B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B3092D2B-9569-4FA0-A820-D3CD8BCD29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78D8B01C-374F-45A8-9E76-181CDFD8A0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02EF252E-47E3-4893-98BF-FC7C62D053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E83122A2-F5CB-4357-B369-BB1D411B5E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613CA810-C23A-47E6-A475-B39D19496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83705591-C7B4-4492-B664-4BBEAB8D97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32150A8F-EF17-4447-9DC4-1F8B49AA85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892D9304-49E7-4BD2-8C5D-66080E9593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985BE08F-5A4F-4129-8117-506F822551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0C523995-0323-4878-801E-FB27F919D4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27CD64F7-868A-426E-93EA-2D6C2DD1BF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1B9F3F01-1A4D-46A9-8D2B-6FBF9674A9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33B91982-BB48-4F39-9C21-A7759A471B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9603AD75-6BB3-43D2-8283-2BC6323A4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60EEBF45-4BD9-4186-A4EA-8CD1B6FD3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2A05F5AF-FBA1-4DD8-8F09-4583281B6A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F5C5AB77-28CB-49A5-84E2-D9402C5D05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FC8C9D6B-966A-4F2D-B2D4-104EBD84E3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E67798AF-E366-4F13-84EF-891DED08AE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E75BE70D-4F60-4145-8655-10D6FF5155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2F9FC7D6-E18F-4FF5-B83F-39D664419C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2CE730D4-5980-4888-954A-BB572EB86B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D012859D-3D03-46E9-87CA-9FAEDA0CC0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1D209C95-999B-41AE-A387-049D5561BE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1C03BE29-EB78-4943-9E07-54EE5AEAA8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376AAAE1-5146-4064-A508-4E8AAE9DD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FDEB860B-B206-4578-943A-6B4615697B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04D12F27-31EC-4C2B-B56F-07869C180E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113E9CE4-E412-47D8-812D-F0EA87BAAD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17C876FE-4CDF-4F3F-BB9D-2099A16B8F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365DB2CC-F470-459F-B3B4-3FDF615F93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2CFD6604-1BC3-4341-9190-89A3975F9A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D30E7B55-7513-4D06-B0B4-437BFFA993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AB0BD5C3-E4EC-4981-9E48-36EE9510FB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E69175E8-AA65-4BB0-81BA-9D779D6D71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060DFA1D-4DB0-40F1-BFF6-3982BEAE60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766A0226-A289-471F-A900-34D1AD61D3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AE46287F-4FE5-4EEA-9844-F8C611730F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1469B950-0BEA-4A4C-975E-5EEB5988C4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216AF7DD-FA21-4C2A-B5DC-339EFC6D49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5DD35B13-4185-42AF-A74C-E66CBD335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A0FC714B-BD18-4496-8D91-F7DD9ADCA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A78F2AB0-B2A3-4FF5-A130-EF2E8E675E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FFD7674C-FBAF-407C-8DD2-1FED1D6B9D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D7E89E99-0412-4333-A959-58FDF817A1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1B305844-EAC9-45A4-8F69-FFE5731A1F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13599605-66C0-423E-A471-13CF2625FA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B5A74604-543B-48B4-9FC7-EF7E40F31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E182D26E-5FEE-44D9-A55B-DBD0FC37A1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AD80C925-8A3B-4AFB-B4CC-CF1CCC4ECC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A0DA7D67-96FB-4DDA-820E-E9BA33594A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41D174B6-1C3B-461A-87D7-73547C3F01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075D7A57-1A3E-4CDA-8020-3A7C5E5873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98C87D79-B490-4B84-BC56-F0EE8C081F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948D9FAF-D9B5-44B1-BF4C-C5B959339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A606710C-D16F-48D5-AF33-D96DB6D817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81703767-3C4C-463B-8F64-19B964C0E2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12BE5210-006A-453A-9C9E-5E7F5B7B12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D3FC2F8E-594E-47C8-AE82-BEAD416461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14CB851B-3640-4BAF-A133-4AC8E2F6C5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94DC92B6-6516-432E-B2B2-847C452C11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9E648D05-2D80-46ED-8EE0-7D8CF37FA0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9C5D6B00-F72C-4AFD-B129-47C726B89D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FAFE4173-52F8-47BC-9551-AA373E36BE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D2D380AA-A6FD-46E6-98D7-2036CD1176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C2EDA846-063F-4AF7-9712-88A929B720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EB1A66EC-DE24-45F0-B17A-CC7020FAC0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8830CDED-3CFF-41B8-820B-88D933EBE5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A08965AB-906B-4B22-BAAC-FB247481E0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E6520C7C-012E-4724-BD5A-5173E51BC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BD1D7448-D044-468F-8D15-C80E120C85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85528A61-6974-42BB-847B-40AABE6DDE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80693787-595E-400E-BB5E-BBA678D09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11161E0A-179B-466E-91D8-0DE42B8B0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D11B3B18-E05E-49B4-BA66-F409734513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F715BF34-852D-4430-B1C7-8BCFB0FDDB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5F5DD996-0DD4-4BD6-A0D4-D3F897A8B8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AEEB5B5D-8666-4AD5-A2D6-AFEC880DD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31FF3028-53C7-4FE2-A59E-047453DA1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F5359AC1-D7DC-4298-99A2-707B263AB3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9AC5EE69-6EAF-4863-B176-569BDCD781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93C32956-E1C0-4782-8A7F-BE3EE1AE6A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92F999D4-AA0F-4F9F-9793-D9416F6D2A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5FF00268-20FD-4FFC-B855-9D210CEE4E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E212A569-F5A1-4971-87E7-6B4D8BA617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F37A348E-C251-4DE3-B55A-3F098C9B74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CF1DDB5D-F884-4214-9AFD-7099473AB8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FB1A4FFD-523E-422D-A297-5D34C00CF1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7DFA13C1-1353-4B48-87E8-9C645BA13D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F452FEF0-2B13-4DA7-BB1E-B0CD0FB9A3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77DF19B7-3F7B-4247-A6A6-0ED6518B54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92B13891-2184-43CE-91CD-BEFF0ED34A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3BFCAC7D-62BB-401E-A2E2-173BB5189F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206C969B-2192-4366-8701-59250D4CD9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A02B918D-646E-4F03-81A9-FE41984D87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AEB3F9E6-5881-4E4C-B8AE-DAA60D9619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D0EF3002-9A02-481B-B559-B4B1830B64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E060EE02-3D6C-42F1-8820-839BB32706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3259F6B9-A447-416B-8564-E51CB570EC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987CB648-A10C-47C2-8CFF-184212FEAD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1D9B5D27-7683-4F3D-8A1D-4A1040E1F0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8FCD10A8-A987-41E3-8A06-DD46E8982F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DE37A6F0-19A9-4064-B51F-756D6B6662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F748A514-B7B3-4B65-B908-11152E8F3F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B9961103-E05C-433B-AF7C-1F58B6634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1E946026-4E53-4972-A468-4855818652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E52C0EE3-4E90-432E-BBBD-3E5D642329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C1614413-1BDA-45DE-913B-FF4BF65BB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D0167115-6FE5-491B-B9FA-8268681212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30166D25-98D1-449A-9A3F-BC23C0AD06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C674F93A-1F59-4604-876E-D8C7F55DBE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8301640B-CF10-438E-BE39-CAFF0F5A1D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E7F1DFBD-7D8F-416D-A8C5-A9A4976BB4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D5314C4E-AFE3-4116-A7D8-B71E1A2905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371946C3-764A-463E-A62F-BE6DC87D51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DCD122B0-6FAC-4440-9251-0EBE44CCFC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E39403F9-0F38-464B-8BE3-1101051D28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00E6CD3E-D08F-456F-8AD9-C6B3C830FC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C0369685-AFD5-4EAD-B14F-A427D28A3F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2CC0DD52-1FAD-4B1A-8039-9ED3276120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79D562C5-8DFA-49BE-84DB-40852527CF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DBC9B9AE-4E20-4892-892D-B72BC5895C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1BC85DED-323E-464F-ACB9-559E52D2A8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A578D5BB-96A1-4902-81CF-03AB5E2949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759FFDA5-771D-4C04-9E0A-382F82DF8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D46836AC-6D15-49EF-96D8-DDDF3372C1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7D62D096-3632-4CC6-828B-7F875B4779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D298C337-A618-4328-8D5E-D55908CA7B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EF65741F-10A9-4AE7-BC9F-555387DC6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FD8BBFFC-AF76-4385-BB46-36D004B0F6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04BABDE2-9901-42AA-9721-6722FF87DB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CB0B1652-0916-4705-AFD2-0D57DFBB3B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8AC556CF-4102-4008-8216-CB24D95AC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25F96926-E4EB-4BD6-A829-F621156370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94484B00-A658-46E6-A22D-C3C9C403A9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0B1CD371-2E1F-4369-9C7B-D616DB5E46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C992661C-C60B-44B0-99E1-C482711CC2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80472D73-B383-4939-A678-CC366A9953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C6AC1C04-1CA6-406E-B60E-5D8152A60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F4C7A100-89CA-4AC2-8889-3B8BEEB9F2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44F50C1A-4DF0-42EA-8092-E9D9255A52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FD037CE0-6627-403F-990A-000E57F070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9C76F2FD-7D6A-45D9-8E69-90538A7B0B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931C6F25-F510-4CDA-8B1E-DC1F6F39C7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4436DD01-AA97-48FA-B4A3-A5B23B2DA3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7F8F6A44-71A5-4366-9AE5-64DC1AAA0C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9EE304E6-1324-47C8-B14A-B9C28BC111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0EC2157E-A210-4A33-9445-6EF1E0AF43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8777F975-D4C0-4F12-906F-0925E29958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6527D5AA-9AC7-4DFA-B682-920ACE340A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09DC7057-0A92-4E28-A027-7A5A58F025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84722FC2-4E85-4CFB-B434-DD64BAA079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5822C41C-8719-4D57-9942-828904C84F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C9ABDFD7-3CF7-4049-AB84-A699BF33C3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113E54D4-1D56-474B-AE12-EE6EDFB40A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3CC736AC-B164-4C32-9A57-77EFD9BBA9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454A14B4-59A6-4C4B-B9CC-F64C187670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CA5D7772-74CE-4779-87C5-42BA0C130C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4D5B1DDB-B6FB-469E-BAE8-71A1F72D32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C88EABA0-D9D3-4BBA-898C-C59E56CC4C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F5407305-B20C-4709-B6FE-FF06B1D105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E8C48E5-594C-4289-8B3A-5924CE51B5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5E9D445D-7E26-4356-8C2F-E0500748AC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5EED42BF-90F5-4C4B-86EF-0EBE5453E8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EC4719D4-6B49-4494-B995-C175C735F4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F58F5F57-E92B-4CE5-B992-F25C9C6585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1A3F9B9C-34A4-4329-943E-627FA69C64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22296AA9-DB45-459B-93CC-408853A5D5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3C984B0F-1EBF-4272-AD08-0FD69D20F6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991C4BDF-3D6A-4791-89C3-05296F43D8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C8938F91-4DE7-42A0-A0F9-3A35ABC822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8904297C-4854-49ED-8928-175380D5D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C5482642-F458-4AA7-AB5C-DAC96F82FF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F307C6EE-6B39-41EB-9CF2-DC5CAB0533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4EB2FD8A-21D3-42C7-834B-A9F4B8194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0B81B811-3A33-407D-A303-3372F1DB12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F30D5D9F-A35F-43DE-8964-8B1E06D8E8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A211C1E7-2F10-444A-9715-4C98318AE9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BCD07ABD-A477-445A-A213-E0A12B8FEF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42453C8C-4032-4155-A3C2-AFAB076A9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EE5687D5-DBD4-4D17-BF87-4B9DAB49C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F23CA6AD-8DA0-4740-9D9E-CA8B06B78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4BC9B029-9C89-44B8-812F-F144D5DB1A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F081B278-9F36-45D5-9BE3-286F099770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AD6316D9-9148-4A3E-BCD2-8F2FA85AD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0782471D-2772-439C-B85C-E1DB24C5A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7CF990CD-C9BA-4B25-8618-96CC7579CE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B2B898FB-BDD0-4B31-BCEE-8723C555E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B4A4AF11-5869-44AC-8FF3-C9CE8D997F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565F04A8-7E38-48F1-A1C8-70D3363F71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26FE1357-66E1-4C02-86F9-0D6A01CC9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1C667BDE-ACC2-4AF5-BFB5-37BFF71781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8AAF47F5-8BB4-4D0F-AB61-3935F473F5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0BE371BE-EADA-4925-A7B6-EA2BE1D17F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A7F5218D-11BF-45B5-A824-6D62809A40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752DCF08-FB7C-4396-8BF6-CC623BF704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59908FB4-2877-4A08-9CD0-312BA8D039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DC3E1797-8F93-4BBA-B697-05E51BFE27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A4760EBE-1F26-4649-AA57-232A08372F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331CBC08-81B4-4B49-8494-AC5EC08D1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1ED35829-5CDA-4837-A767-8670A7C792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6DF9703C-D298-4C77-98EC-67A14F1A0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80AADE33-8CF0-4B8F-BECC-61E92DF8D4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F67801E7-D88A-42CB-BCAE-7F37B8AB4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38641853-DDC1-4F2D-98AC-ECFCF23CDF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710E3375-8292-49EB-83C6-156C7B681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05A640AF-C082-429C-88B5-3507226021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C39F37D7-0579-46E4-A0D1-655538D28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FB63708F-A220-4BD0-888C-2C755331C5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C5142721-1212-40B3-8730-41DCDB85DC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55749C0A-AF0E-441E-9B49-39A662D003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EBD1AB0E-81BA-43D2-B55C-187216334C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1C73341D-BC92-4F2B-8DAC-3FE4D62496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14B16D23-8614-4CFD-A973-FA1A29514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B6E83E62-72CB-4518-A890-F4BC42A29A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AE7AD928-4540-4585-BC26-3BE1C5882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024CC0C0-8E11-4B0F-BD0F-2CE6F5477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A4EBCA33-84B5-4523-9449-43BD8E7C44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6E0BF79D-DDB9-42E3-9E5C-F3A42C759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10D16EC5-949E-4C92-9FA3-70C935C450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D60A9D68-02FB-41C3-8D03-D28B72508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B2EE8B57-D7BB-4814-9D6D-BDA72BA012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7DD47C0A-35B5-42C5-8C6C-58C434A23F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D42AB4CB-619C-4F20-BC4F-BD1B134D7D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00DB10F7-918F-467E-9B0E-FA2F645CB2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E9CBBAB9-027D-48DC-81C7-2CE705C918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2B4189F1-BB3E-4D88-8409-9890C24DD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B7BB3281-FD7A-4B4B-9823-013E01103F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74D7FA7E-1870-460D-B80B-209CBB55E5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7595332B-FB34-45FD-84AE-4194EC1DC6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DB0B4298-A08C-478A-9280-B957015723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AD42D8EA-71E0-4CA2-9D54-D0326C45DE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6AEFAFF8-E12A-416C-AD1D-12EED7A15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9336EC2D-A568-43AF-8880-49E61D277B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902E4CBF-1862-4E0E-818E-498C2E091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5ACF2D35-6E4D-4819-9818-1C26ED9D70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FD6AFC49-257F-41FD-9128-450A91109E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3B95AAF7-75A6-40BB-9318-6F0E85A84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919B7E74-F469-4C79-BF70-A20FCA5502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80BDB99A-818A-44F6-AE8F-AE1326D25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35C91BB3-B1ED-4D42-8CB3-9E2095EB7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3E482EF9-9978-4536-8D56-5A129710E6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8EB22B78-8E1B-4A52-BBD0-09CD3C9A80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8A78E042-2880-4EB7-883A-F99514B68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6B06228E-98E8-471C-92CB-ECC02E730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66E5E649-CA18-48A0-B2CB-89950F9A9F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F60B1161-81B2-4DAE-ACA5-8484C1D406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51CCC239-783B-445D-A04D-225BD44B44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C16A0967-9BBD-4F84-9F92-434590A90D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69F16A75-7F0C-46B4-8986-656CFB1C8F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14101890-4630-487A-98E3-C88425DFF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255DE415-6AD4-4F89-8A93-15E7DABDAE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C9378EE0-E026-428F-B3C0-2CC8655FC8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901B59B0-F5C6-43C7-80EA-BF87B61CA3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CE718DB6-B321-4B8E-968B-6ABF051D3B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AAABB0E1-790B-4130-A2E6-6BC9C59B73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DB945AA4-7A23-4441-AB1E-0D6C972F3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2A25A179-DE58-4007-B327-6DB4ED1762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9752FC72-5DBB-4B17-83D1-E6FCBE236F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C59BD160-D71E-4C23-B197-4F6E6D768E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979F26F4-4C47-4D15-B336-DDB14AD88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4E229A06-3ADA-47AF-8366-C2E34683D3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9B2E8F69-D673-4483-B9D9-5063AB246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31990274-22EC-46E3-B972-06FAB7C6F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25E0B277-542C-4540-944D-B42629D0F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742AE109-D625-4BC0-8929-1C375F9B77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F7FDD7F8-CD29-4472-8694-CBA57CA479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6801653B-25A2-42C1-9DA1-C2C8AF9A07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A06470EA-2CA0-4C27-889B-26DD6CD08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D5993F39-5AEB-46AD-A9B4-774FE2EEB0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C8890532-4FF8-4EF5-8CEE-CA86365B2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655CB27A-1C21-46F7-B3D0-1A32AAC736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6FB499E1-B613-42C2-9E6B-23548F3C0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B7D9E46D-3190-4A74-A76D-836EE7B13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22F174E0-26E5-4512-A6E7-F8B0DC088D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4238D8DA-773F-4328-9B4C-5893E7413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1F66A9F3-9B64-4B5F-8428-B51EE87E0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9C314A6B-885F-43F8-B2F4-82CF5DCE4E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350EC842-1B7F-4C67-B28C-3B3EB40995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24655FD9-3801-4FD7-B6D7-9C6896612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64857BDD-D05B-4B5F-9560-B60F19DC0F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C131C240-DE7E-40A1-94C4-522BF23D77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69A5311E-22C8-482A-96D7-3E786DE19E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14D8816D-2000-4FB4-8928-11AA031BFF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6C745D0-B2B2-4872-9E21-214ADFA0DE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2DD1E0E4-EE32-45DB-838D-844EC0152E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0014EE57-0E8F-46CD-B20E-2DADEFB6E1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CE7CB087-5ECE-4C35-9064-5680457AF7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7C848C60-07F9-4B6D-9A2E-BF4FCD395E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F933CA26-880D-448E-A654-3FFE157599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E2BF0D30-FB8D-46F5-818B-67088B806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DA2D2F83-3C84-4C45-BD74-FC2C5DCA0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A1C59EFE-3C09-41A8-99BD-0B4BE73A5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B6DD7328-087A-4A1F-B0FA-1FF0050AF5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3F0E990F-2B90-419E-AB40-32F716647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0120AEBE-8D2A-44DE-9258-6EE153D29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429DC447-442D-4CF3-8234-D770C125C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4C9A1563-F553-4074-AD49-BE1D4ADCE5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08C99F55-422F-4319-9724-E5F327F597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15200073-C70E-443E-BC21-C8E48BA50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334C4DC-A762-4097-BB22-E96D95D8C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8282DD1F-062C-4CF2-9A86-ACE7107E78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F9DE8F88-2777-4795-92FB-9FAD3CD83A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4307C809-6AA2-4F28-8468-EE951F8F1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DAEF0851-EE42-44BF-806C-6F16342EE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56652945-D644-4BF5-A267-7F9D1FF67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CE7F28F0-5F44-4FC2-8607-37498D1E24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8CC4240F-C0F9-4FDC-B705-89DEE3BEA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9CA2F1F3-07D1-409D-85DC-C1A9F4AD55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D896DF06-8CB2-4253-A87D-2A9F3F9F96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4735B504-DA59-4EA3-9E73-DB7E33869A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B03FD71B-0CBC-42E3-97EC-423923F94C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23F051D4-EC79-4106-899A-71F1EEEF3B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0A89896C-2CE8-420B-B1DE-4649B9100C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72E162E5-5691-4854-ABBA-A19547C4C4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AB0DC7CA-534F-4D07-B8AE-6D67E23FD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78298655-D7DC-4BEE-AA68-89E5A07BEF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79F87B42-1A3A-4F87-B4D5-33D5089114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3D8BDC42-980D-4341-96BA-14F25377FAB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602FE6A8-BB1D-4C6E-81D7-AB22228F7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378D63D6-1321-4566-8731-44ED503CD7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5B36C0A5-EFF6-427C-A0EE-50B83AED04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4547D7E1-D3D1-457A-9AF0-7AD17DF23F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63B03BD3-F02D-4911-B5D8-3A7BC651A8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5D8C6459-5DBE-4B51-AC64-89EDB6F6E8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09B4D422-625F-4FDF-9D66-86C0BAA222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E984A581-F919-4F6E-B2E3-8E3AA50998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22518970-9261-45C8-BA3E-CBE399588B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AEE4C486-2EEA-436E-9665-20480ACD0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2A33984B-93AD-4A55-A153-B72975168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291563FC-1F94-420C-A2AB-1D6881A0C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A2F85372-50DE-4F9C-8EC6-B327B8A71F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F00E9EEC-C67C-4138-9B13-CC6FF3AEE5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FB4AEBF0-8218-48A2-BF57-D375387197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859DCA67-8AFD-404E-B709-58BC075DA3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E824F3C6-97AE-4023-A6F7-6A8A43DDA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BCF45DC4-AD8D-4B9C-8EC9-3C63FC884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0DDFA0BE-3720-432E-87BA-C7F4CF3E4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EB067150-E5E5-485F-92AE-5A2B85D1D6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38891A12-0DCA-4BF5-AB37-A819F4964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35D7E701-295B-484D-8979-53D64E941E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191F045D-753D-4396-9F99-FA6EB7AE44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A5519520-259C-4390-895C-69A03D3C62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D9F0EF2E-A8D6-4CC1-958A-C93098B726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ED21364-2559-45C8-8E0C-6A31C67613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92966AD3-9617-456F-83D2-83372079D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90C59090-028A-46B2-A97A-F63122C1C2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AC03F8BA-19CB-46D2-BE77-E7E7E6F8CE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8F52FA06-4A90-4C86-A285-00971E61CD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216516BF-C3DD-466B-9D13-4FC3806877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7290F506-6640-46FF-B8F0-371337DE9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9A56CA2E-812F-4BD0-9B64-30C090A72C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6D1C04B8-8077-471F-8DC6-06A89BA06D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0D703E15-4ABC-49FE-8063-931F98B89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B3567D62-A983-4F55-A020-E46ABA901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A27A61F1-D209-47BE-82DC-DF6259B252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139B496B-01E6-4F55-AFE7-1AD62FE479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4B23FDC7-A626-4F27-A6CA-EA51917FB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D4E80C85-B3EF-469A-A365-3D3C2C1DFA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E15B1540-F013-4602-9AD8-F92D66B3F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06FB1133-A9DC-4432-8831-FDF9D846D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3CB20918-FBCB-4470-9970-8C98CB2736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8DBF981A-527D-415A-A24C-C1C5009679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CB1F9ABE-C9DD-4006-912C-9AD7FEE6B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91B4C004-26A4-41AC-8E94-32C3BE215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2F0EC32A-91C6-483E-8C37-9F611452C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2B0BBF01-CF1F-4DC1-BBB2-E41BF3AFBC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0497C5A1-D0ED-482F-87BC-B1C5AD643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232CA45C-E457-4138-8CB9-4B195F4B32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9136258C-28CD-4C3B-A88B-E04D3A9696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62E578AF-3E58-4748-B8F3-20FA53086B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FC6A1A63-D797-4932-AF28-372DB6887D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CE882A08-B0F0-4570-8068-0019F8A587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BD0BD4E5-57CB-4BB1-9906-BB83BC4901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9834B28E-9EDC-4A54-8E3C-2EBD65C6B5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B542C1DD-7BCB-4533-BF97-A2E403C9F8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74A3D938-FA9C-4408-8977-9E73166A17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A7AB5D5D-5B7E-464C-90AB-2E45A73457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DE3283C6-296E-429C-837B-C76AB698F2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BE3DEA12-E411-4AC8-9D37-860052FE4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7D29F607-89AC-43FB-9278-E258D11110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D01E91D8-EAE8-43E6-8AFE-13D87B4A05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B53141BA-A131-46A8-979E-2DDB23AD24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01F7FFFE-4157-466C-9C4F-0167E13063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19D22157-7D25-461B-9FDC-E707D2B3CB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FFB0E06B-2782-452B-8003-91DEE80E1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88324B23-F6FB-438A-9F5F-FFD0DFFE40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925BC1FB-9B6A-481F-AC3F-2627E8AE4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563B0716-DFFB-4FF4-B033-1C879396F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2C5B43FF-B69D-4075-8BFD-E837BA36F6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F6FC5452-7DF6-49AA-9006-50AED9A61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89EF0127-EF49-4AF7-830C-EC7CA9DA8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D9775882-A7DB-4F86-96FD-47820CCF3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0182EF3A-3611-436B-A9A9-D83F79B62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211FC558-E389-4DD3-AF02-12C9A3888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008B25CF-A6C8-41CC-9745-F85CF8801B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BFB5B2FB-D5B3-41C6-B2C5-A61EFCCAA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915C0BB7-B758-4C2B-A8FC-89165B7F2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B61DDE2E-0CBB-45D5-80AF-343C0A8C4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966895CE-0F4E-46CA-9B4C-A29C0A1608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090DB985-2733-4C59-98BC-EB2A88DDC6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F7C8A76F-BF9F-4580-B38B-10B70334565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C2ACE92E-35FB-4180-95BE-CE3E8239AD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CB299150-C19F-48C8-98D7-B99803DDFD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3554FDE4-30BD-49CE-8F00-89BA38F355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6AFC50B7-02BC-4171-B5D7-77A17F0235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84B2653D-CEB2-4057-95E8-B53AD05A3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DC43EA45-FBA1-491D-B00D-594C02C8D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9C162620-2B14-48F7-BC88-0A50970965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E2BB1CF9-15FB-4A58-B0D1-F021873DDA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DAA9C30F-B460-4616-8BE1-36B92373F3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947B9060-6890-4D4F-B427-C2AB4EB13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C3C7CDB3-EF9D-48E0-BB31-9F30374088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746154F2-87F2-4A08-90CC-DD952EF7DE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0A4EC5AB-1DEF-429C-9C50-E6C3D0CDE9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C52BF0D4-D1A8-46A7-808A-2CD667D4EA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7DEB2CA1-7E34-4274-97C6-92C229806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DB036C9A-3490-411C-98C6-583335AC21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5EB76D41-623B-4996-A554-24D032137C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7AE3CE67-0279-492D-B4F5-B83665A71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92D3B1FB-FB38-49E2-85AF-0243F99E7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14EEBF33-191F-437A-A045-464607E66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2D5BD2A6-2560-4F2E-92BE-CD24262F46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7B18C904-A6E0-43B3-B8F0-7F82BF21C2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CB377386-9D31-4137-94C7-5E4BBD4BE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531E3B06-BC23-4F2F-9316-59D724CF0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93C9461E-851A-4B14-9995-65DB18097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A0D3CB83-A0A0-4481-86D4-94466E40D9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24CA778C-54D6-4CA0-B8BA-F9E05506E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B8C2ED51-9CCA-47E4-A2B2-7B4FBD7667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667B0433-88F2-4E0A-9B55-6AAAED3F84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4BA18E77-224D-4E91-AC89-199E4F9AD6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7FCD4C9E-2C40-4860-99E0-F60F4C34D2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54B62FDB-F07E-467F-B1D6-3D11EC571A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E4B3B915-349C-4BE4-990F-0E25174C82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175847A4-A401-4C22-8DCE-B07A14DF97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D2583012-9B50-470E-AB5F-0017A06CA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D8F4C079-25E8-45CA-9EC9-753BD76D51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B36CF160-0F5D-439A-B634-5B216539B7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CBE14003-89BA-4033-8F17-7BA1E8E8B0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28226B5F-F07A-4C14-BB80-C19EFAA3D4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B7971BF4-79A7-468E-A38E-9019210ACB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727B09D9-8D4B-456C-AA1E-0E32FB937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84687B5F-76C8-4F1E-8681-17BA24C8AE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3301EB09-2238-4A41-998C-DCA6B4AC09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88B478E5-9371-4C08-AC24-2B6806C8EF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E9366430-BC2B-49A7-B61A-851319081D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2473E760-6CF9-4C20-B736-EA525530AB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43CF72B1-BA87-4E63-B7D5-6CAB67D636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AC8573C5-33D3-421E-A106-1584C8160C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A096B32E-C9CD-4F41-907B-B8F98F0989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6B2F3595-C4FF-4B5E-9F8F-F59B36B40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9106702C-362D-404C-9CC1-E194E02168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54E3463A-200E-4F90-B306-D705474E4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F0503979-28EB-461B-B60B-5591B22DCB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26CEDFEC-F118-4D80-AEB7-D13DD9B7CC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F58E3EF6-5224-45F3-9D85-3CE1454C83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43371615-41DC-4391-83EB-E03328B4AE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5960BA8B-D22A-482B-B1FC-BE018A5D41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B9F09488-3EC4-46C0-B135-DF0E5A3E8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86ADCE11-A455-46AE-A9DA-DD51C59EE9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46CF1FE7-5ED8-4089-BBD1-DA8C1CD3A9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427CC6BA-DBFF-47EC-AED1-168BE37EAB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3E5AEC4C-3E70-474A-BAAF-0960E3D0B0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D045FA37-6A0E-434A-B8D1-7DC56E5DD2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BD81B640-31D7-4A9F-8B95-BD4BA52F22B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BFE3BCD1-6A63-430F-82B9-8E316D5067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05B62D8C-E8F6-4C63-A1F4-1926305565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74BCA79E-351F-44AE-81D6-A5EC0D49DC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81C95772-9889-4594-AD6B-6FFA725533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2EE3B779-B670-4EBE-ACD1-401324FAD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5C068924-DD3D-4CD3-9C3F-07297FCC45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6321F09F-F9A7-482C-A7F5-90032EAD3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3428FA4A-58A9-4D48-AB39-5B8EF0CBAB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335ED3FB-737F-4214-B783-8D700EEA3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1EDA62A3-3BA6-4A3D-8558-8BE83E66E7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4308FCA2-CF83-4ED1-BBBB-9D49FE8FC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CA64931E-8812-4AD7-8C87-9F69FAD863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B1822F16-5137-4A92-9EC2-0D9906A636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DF8BBE8E-65B4-4D91-BE1C-F207395BA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882ECF88-9F75-41FF-9310-FA3A13791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E7C27288-B2B0-4606-8321-C6D793E109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356526C2-BFE0-4203-A37B-DB242116F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B7CB3139-B171-4E06-A7C4-F84702C0FC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77622647-1A03-413E-9B13-635D045E31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48A6D110-EB06-4C32-8DFB-833E12E71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98BC2358-4CE9-49E2-B0A5-7DC2718F4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67100512-93EA-4C3B-86B2-664C1DB713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E5CE5ECA-AB6D-42E0-92BE-945AA8287C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78EFC822-E2FA-405E-9A6D-096DB9330F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16D8066A-75B2-4E8A-BA42-9D6AABC6B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50212D3B-EA70-46F5-AE1E-04AA5DCC97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CD3D0625-3097-49E9-9203-85140F09EC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7AD34DB5-74C8-471C-A80D-91198C0E56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42C70F03-92F8-46EC-9E74-8C25B93112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789F202E-E78A-4840-89FC-16090172B4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4E61A522-209F-4BDD-BF5C-7839F5656E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C0134886-219F-4D90-937C-3F94DC729B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6B0C60F8-A736-4E9F-B997-8DD79A8685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C3E85460-0DF2-4576-9C26-9747671F4B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D0C3841A-A9FA-4290-9B86-12B464CA8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4102A01E-F821-40E7-BAA4-D83B3B81E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67033437-7771-401C-A27F-9F6AB15BAE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9A26615C-2256-4ECB-B143-C0A890974B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A55C8208-BAB1-49FC-849F-DC0667367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7BD8B17B-3654-4069-8676-0972E0FC8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AC591173-6096-4917-880D-9F31775E8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C0D77766-2916-4892-8143-EAB3BEABF8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7FFB4535-9765-4FB5-BEB5-8CCEDC6F3C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F9063407-0106-4019-AADB-B53547FF5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269FCC9F-BD30-4FC8-A544-2E7C9C2239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8189716E-8EB5-4B3C-8D48-FB9A48493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C6DEADA1-3599-42A5-B78C-0DA4762A74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134679AC-76BF-44D3-BA0A-950809D18B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927525A3-C7C0-4202-912F-8433B36A9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D329EFE6-34EF-40AE-AFCA-4850E83BAC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46B161A3-8B46-4E98-80BA-696D5086C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791A1688-D63E-4F24-A539-14A614197A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A58725B8-3D43-4314-AA46-8F2DC845F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755D7B14-0683-49E5-9241-BE8888A8E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253B5D2A-854C-4098-8212-04BA602DE8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D4D18F82-42FB-4E5A-8472-C2DF8C0A2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6B02B81D-03C1-4B29-B80C-90C403F6A2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83B50D3E-C3BD-4531-801D-E0BA56D531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15ED43A8-E863-49E7-9C93-62B3663811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21DF1A9D-755E-4ED4-8BBA-F295C1E6C8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20A8D4B1-4FE1-4129-ABD1-B90B5AEC9D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424227C8-058D-4616-A8EC-89BF83D3E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CA4DB1B6-569B-446D-BACB-A1621A59B9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4F61A915-0B04-4E4D-B5C8-679B4CBF4B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32D35731-6DF2-415E-A07D-3F939BD25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3A8EF892-2591-40AA-87D7-001AF90D4F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045A43B0-DEA0-45D6-9390-84A7AA322D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1320BA00-FCB9-4F48-AFFB-B2FA9AE537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3C15A2CD-C43F-4EE0-98C3-78B7BA6A0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ACEBA775-FFE5-484D-B1F7-C9B7D3A52B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0FD40EF1-5185-43B5-985D-A8FB70FF47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FBB32C57-3BD4-4341-A328-54A4FAB9C4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ED0CFA85-E574-4A6F-8B57-30E96C1B86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22E9A921-80D4-4615-A7B5-DABF10CAF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D9D99CEF-FDBB-4549-8512-FC4DD77236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70102B60-B073-4C7A-B406-BC69D6D3E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695594CE-28BD-4B8D-9AEB-821A125DE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DC518EE3-A611-4835-924D-5921F18C9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5E38E0D3-D19B-4B35-89ED-2E1326D15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27CFB9F9-E776-4686-AC59-F8FA8691F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B83C4CF1-B3AF-4187-8204-AE4CF5624C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98552E62-11EA-4D9C-877F-9F8FF4B295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3C03EFA9-B87E-427F-827C-17A1D50E94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35E4440D-9083-4587-A8F8-AB835AD415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D86C75EA-1C62-4AFE-91DD-46CA3C0B94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D5EA8460-3904-4D6B-9674-59EAD9D181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213EB76B-66BA-4E30-A25F-3F73DD4D8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BA5E01A1-5F9E-45ED-9027-EA0F24DF64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7297832B-76B2-4EE4-A05C-1D99214D03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FACB8420-6522-4CA3-8895-0C67614931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60A2C0B3-CAA9-46DD-9D11-EF6A3C9F72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FF75E329-F5CE-49C8-A813-E9F0FC28B3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6D30708B-B13C-4F1F-B4C8-2B3BEFE271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E1B1A673-B612-4846-9D75-E12C6C6571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C0EB7C7E-BCC2-4903-9C90-E6E0D59E1D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4B3F265F-B618-4AC8-9241-AF935EECE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7B882198-AB87-4BB3-9F38-981EDDEEF1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98F68728-783C-4FF3-9C8D-26940099A2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B0C35F15-5A7D-4367-802A-84F18B23E2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C4C697EA-7EC5-42E9-AABF-82043A8885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C7140DA5-0FDE-4E53-B6AD-08715E063B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548F7D67-86C3-411E-B6B2-B880C272C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5DB63561-C474-4FAF-9849-999E476C8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E8FD1B62-DDD8-48EA-941E-9C1250C03E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0F12B46E-D348-4844-827B-41ABB95D08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9A928EAB-4A21-4997-99D3-593A8D3E9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C28C9E60-2186-409B-BC71-C76C41F29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613E10D3-2662-4233-A943-E02855E768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2B225E9B-5FE9-4CED-8913-E3C7DC966D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8FA59356-A24D-4AAB-AFB0-2311C69FC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39CC3E85-3F26-4E38-99CA-66B00C667A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739AF7D2-A241-4BD2-83D4-7875869AF0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6D19E16D-DE2B-4BFA-BD4B-F1AF1EF122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EDBE0069-26F0-41AC-99C6-0EE572D7CE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20415FAF-43AF-4AE4-9CE2-3153E5BBB7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5E910337-A3C0-41D3-AC0E-BC847A5F16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FBEBD361-BFB1-4F09-8882-1BEC38904E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B06DE173-35CC-4F47-8641-D44117965F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8299E28C-D48E-4F57-B7D0-470FC93D9F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DE9F57E3-318D-4A38-AA87-EFBE63A9BD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ECA43C5E-8762-4E4C-B267-0C65B1E2F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8EB3B5B9-1016-4265-9E24-A3D0D7646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606D3691-01D9-443F-90E8-104DFA482A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BA13530B-3F90-4404-9C6A-CB85C77954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8C4020AC-7A41-4597-9F64-3D1B1F6FF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85EEABEC-3DDB-4E7B-A36E-E4C12A3E2C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F0368FC7-8586-4F5B-8ECC-32C4AB687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62E95899-5ABC-4985-8502-7ED882C6F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1FD56A27-F7C0-40A6-9F69-77DBA7C89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5FF0CD0A-D6D6-47AD-BEA9-F7864D284D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2340168D-10C4-4980-BEB0-698D2B4083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69147613-7808-4365-8A8C-FEB618A14E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08813977-17FA-419F-8831-3777DDA072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8881DAF4-0D9A-4D2D-B5C6-899A3CC37C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A3261663-8301-4A35-98DA-992BDA77E5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3BBB13D2-73B3-46C7-A1B0-AAB20B8284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7B2BF4FF-4CAE-42D0-8D27-3A9AD0BBF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0853A80D-D268-4867-A3D4-A8C9893DFF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2B013EAD-54DF-48C7-A0C5-82D96BE856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68D7633B-BE41-4C25-A820-CDF966490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815D1A16-6574-411B-8565-A099776D8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88E0B573-88AE-4D44-8FAC-F9D5271BCA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2D681745-F6D4-48B9-85A8-9FBBE0D18A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11D81ACC-65B4-46D4-AFB5-1CCADB41BE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9A8634F5-A205-4B96-9586-B8AC7C394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B25467CC-EFA9-4887-9A47-D48CCCD83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CCF1F2D9-6835-4C5C-83E6-157A35DE06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201B390F-ED25-453D-ABFE-5EB63549F4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76CEE90A-ED09-49C5-9A67-069DE32A43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667E8626-7A67-4966-B569-FF4E79E717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0F698DFE-48BB-4F96-BCA1-812C0E1F1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F628E402-EC2A-40AF-B2D1-B153CD752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7B598655-B3FD-4603-818A-8FA6259C72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ABD8B356-E622-401A-B2AA-89562CCAF2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30D8EE2F-0212-41E9-8204-2EBEC3369F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31A34FCA-9786-4660-8AFE-504F2A78E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33BEC10C-43C2-4623-9020-B92F75B008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C05A0468-C092-477B-AB85-F7AB647D97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ACBD9CBE-5F09-45D9-B24E-51D44B57DD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D7C85C77-13BB-4BD3-97F0-5B89D74A0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A513A961-CA74-4FDF-A4F5-0DE2431706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FD0639C8-89F7-4497-8AD9-17DFDC404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0AB8D406-48C3-454F-838A-3E41AD8DD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CF6B6A9D-2CF2-4548-B53C-05D6A2309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EC2FA887-E2A6-460B-9495-394BF7C31C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436F0072-4D65-4BD4-B342-BB0609B449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99132781-F351-49C1-BBB0-F8483AC974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CE066A1D-14F5-4C0F-95BD-9C74DC5C1A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B8B91365-3F01-4C63-B539-DA46915E4A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D475087E-CD39-4999-91F6-30525C406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17F19B80-1F8B-47BC-BDE2-8ED174F3B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A153E6A3-6EE5-4992-833D-DB5A8C4A8F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12F3BFDE-A185-47DB-9822-C52D9C699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CDAE8451-131F-401C-AFF4-F8F174DB7C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9A0BE5D6-03C2-4D7F-85F6-898B94E6D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B20841A1-AD41-430C-8715-CECAC4DB5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39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112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82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30" t="s">
        <v>94</v>
      </c>
      <c r="D4" s="16"/>
      <c r="E4" s="16"/>
      <c r="F4" s="16"/>
      <c r="G4" s="17"/>
      <c r="H4" s="230" t="s">
        <v>43</v>
      </c>
      <c r="I4" s="231"/>
      <c r="J4" s="230">
        <v>500000</v>
      </c>
      <c r="K4" s="230"/>
      <c r="L4" s="230"/>
      <c r="M4" s="230"/>
      <c r="N4" s="229" t="s">
        <v>44</v>
      </c>
      <c r="O4" s="231"/>
      <c r="P4" s="229" t="s">
        <v>79</v>
      </c>
      <c r="Q4" s="230"/>
      <c r="R4" s="230"/>
      <c r="S4" s="230"/>
      <c r="T4" s="51" t="s">
        <v>54</v>
      </c>
      <c r="V4" s="410"/>
      <c r="W4" s="410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229" t="s">
        <v>65</v>
      </c>
      <c r="I5" s="231"/>
      <c r="J5" s="229" t="s">
        <v>100</v>
      </c>
      <c r="K5" s="230"/>
      <c r="L5" s="230"/>
      <c r="M5" s="230"/>
      <c r="N5" s="229" t="s">
        <v>64</v>
      </c>
      <c r="O5" s="231"/>
      <c r="P5" s="229" t="s">
        <v>70</v>
      </c>
      <c r="Q5" s="230"/>
      <c r="R5" s="230"/>
      <c r="S5" s="230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14" t="s">
        <v>136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247" t="s">
        <v>116</v>
      </c>
      <c r="C8" s="247"/>
      <c r="D8" s="247"/>
      <c r="E8" s="247" t="s">
        <v>117</v>
      </c>
      <c r="F8" s="247"/>
      <c r="G8" s="247"/>
      <c r="H8" s="247" t="s">
        <v>118</v>
      </c>
      <c r="I8" s="247"/>
      <c r="J8" s="247"/>
      <c r="K8" s="247" t="s">
        <v>119</v>
      </c>
      <c r="L8" s="247"/>
      <c r="M8" s="247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248" t="s">
        <v>130</v>
      </c>
      <c r="C9" s="248"/>
      <c r="D9" s="248"/>
      <c r="E9" s="248" t="s">
        <v>131</v>
      </c>
      <c r="F9" s="248"/>
      <c r="G9" s="248"/>
      <c r="H9" s="248" t="s">
        <v>132</v>
      </c>
      <c r="I9" s="248"/>
      <c r="J9" s="248"/>
      <c r="K9" s="248" t="s">
        <v>133</v>
      </c>
      <c r="L9" s="248"/>
      <c r="M9" s="248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32" t="s">
        <v>39</v>
      </c>
      <c r="B11" s="233"/>
      <c r="C11" s="233"/>
      <c r="D11" s="234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235" t="s">
        <v>11</v>
      </c>
      <c r="C13" s="236"/>
      <c r="D13" s="236"/>
      <c r="E13" s="236"/>
      <c r="F13" s="237" t="s">
        <v>57</v>
      </c>
      <c r="G13" s="238"/>
      <c r="H13" s="239" t="s">
        <v>33</v>
      </c>
      <c r="I13" s="240"/>
      <c r="J13" s="239" t="s">
        <v>34</v>
      </c>
      <c r="K13" s="240"/>
      <c r="L13" s="239" t="s">
        <v>35</v>
      </c>
      <c r="M13" s="240"/>
      <c r="N13" s="241" t="s">
        <v>36</v>
      </c>
      <c r="O13" s="242"/>
      <c r="P13" s="243" t="s">
        <v>141</v>
      </c>
      <c r="Q13" s="244"/>
      <c r="R13" s="245" t="s">
        <v>58</v>
      </c>
      <c r="S13" s="246"/>
      <c r="T13" s="24"/>
      <c r="U13" s="24"/>
      <c r="V13" s="24"/>
      <c r="W13" s="24"/>
    </row>
    <row r="14" spans="1:23" s="13" customFormat="1" ht="25.5" customHeight="1">
      <c r="A14" s="25"/>
      <c r="B14" s="190" t="s">
        <v>63</v>
      </c>
      <c r="C14" s="191"/>
      <c r="D14" s="191"/>
      <c r="E14" s="191"/>
      <c r="F14" s="210" t="s">
        <v>106</v>
      </c>
      <c r="G14" s="165"/>
      <c r="H14" s="211">
        <v>60000</v>
      </c>
      <c r="I14" s="212"/>
      <c r="J14" s="217">
        <v>19300</v>
      </c>
      <c r="K14" s="218"/>
      <c r="L14" s="217">
        <v>7700</v>
      </c>
      <c r="M14" s="218"/>
      <c r="N14" s="219">
        <f>+J14+L14</f>
        <v>27000</v>
      </c>
      <c r="O14" s="219"/>
      <c r="P14" s="220">
        <f>H14-N14-N15-N16</f>
        <v>16200</v>
      </c>
      <c r="Q14" s="221"/>
      <c r="R14" s="201" t="s">
        <v>59</v>
      </c>
      <c r="S14" s="202"/>
      <c r="T14" s="24"/>
      <c r="U14" s="24"/>
      <c r="V14" s="24"/>
      <c r="W14" s="24"/>
    </row>
    <row r="15" spans="1:23" s="13" customFormat="1" ht="25.5" customHeight="1">
      <c r="A15" s="25"/>
      <c r="B15" s="192"/>
      <c r="C15" s="193"/>
      <c r="D15" s="193"/>
      <c r="E15" s="193"/>
      <c r="F15" s="203" t="s">
        <v>55</v>
      </c>
      <c r="G15" s="204"/>
      <c r="H15" s="213"/>
      <c r="I15" s="214"/>
      <c r="J15" s="205">
        <v>5500</v>
      </c>
      <c r="K15" s="206"/>
      <c r="L15" s="205">
        <v>5500</v>
      </c>
      <c r="M15" s="206"/>
      <c r="N15" s="207">
        <f t="shared" ref="N15" si="0">+J15+L15</f>
        <v>11000</v>
      </c>
      <c r="O15" s="207"/>
      <c r="P15" s="222"/>
      <c r="Q15" s="223"/>
      <c r="R15" s="208" t="s">
        <v>60</v>
      </c>
      <c r="S15" s="209"/>
      <c r="T15" s="24"/>
      <c r="U15" s="24"/>
      <c r="V15" s="24"/>
      <c r="W15" s="24"/>
    </row>
    <row r="16" spans="1:23" s="13" customFormat="1" ht="25.5" customHeight="1" thickBot="1">
      <c r="A16" s="25"/>
      <c r="B16" s="194"/>
      <c r="C16" s="195"/>
      <c r="D16" s="195"/>
      <c r="E16" s="195"/>
      <c r="F16" s="225" t="s">
        <v>56</v>
      </c>
      <c r="G16" s="226"/>
      <c r="H16" s="215"/>
      <c r="I16" s="216"/>
      <c r="J16" s="227">
        <v>0</v>
      </c>
      <c r="K16" s="228"/>
      <c r="L16" s="227">
        <v>5800</v>
      </c>
      <c r="M16" s="228"/>
      <c r="N16" s="196">
        <f>+J16+L16</f>
        <v>5800</v>
      </c>
      <c r="O16" s="196"/>
      <c r="P16" s="198"/>
      <c r="Q16" s="224"/>
      <c r="R16" s="249" t="s">
        <v>61</v>
      </c>
      <c r="S16" s="250"/>
      <c r="T16" s="24"/>
      <c r="U16" s="24"/>
      <c r="V16" s="24"/>
      <c r="W16" s="24"/>
    </row>
    <row r="17" spans="1:26" s="13" customFormat="1" ht="25.5" customHeight="1" thickBot="1">
      <c r="A17" s="25"/>
      <c r="B17" s="251" t="s">
        <v>95</v>
      </c>
      <c r="C17" s="252"/>
      <c r="D17" s="252"/>
      <c r="E17" s="252"/>
      <c r="F17" s="253" t="s">
        <v>29</v>
      </c>
      <c r="G17" s="254"/>
      <c r="H17" s="215">
        <v>0</v>
      </c>
      <c r="I17" s="216"/>
      <c r="J17" s="215">
        <v>0</v>
      </c>
      <c r="K17" s="216"/>
      <c r="L17" s="215">
        <v>3360</v>
      </c>
      <c r="M17" s="216"/>
      <c r="N17" s="196">
        <f>+J17+L17</f>
        <v>3360</v>
      </c>
      <c r="O17" s="196"/>
      <c r="P17" s="197">
        <f>+H17-N17</f>
        <v>-3360</v>
      </c>
      <c r="Q17" s="198"/>
      <c r="R17" s="199" t="s">
        <v>59</v>
      </c>
      <c r="S17" s="200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120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32" t="s">
        <v>40</v>
      </c>
      <c r="B20" s="233"/>
      <c r="C20" s="234"/>
      <c r="D20" s="93" t="s">
        <v>105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104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255" t="s">
        <v>13</v>
      </c>
      <c r="C24" s="136" t="s">
        <v>6</v>
      </c>
      <c r="D24" s="163" t="s">
        <v>7</v>
      </c>
      <c r="E24" s="165"/>
      <c r="F24" s="258" t="s">
        <v>8</v>
      </c>
      <c r="G24" s="259"/>
      <c r="H24" s="163" t="s">
        <v>9</v>
      </c>
      <c r="I24" s="165"/>
      <c r="J24" s="163" t="s">
        <v>10</v>
      </c>
      <c r="K24" s="165"/>
      <c r="L24" s="163" t="s">
        <v>18</v>
      </c>
      <c r="M24" s="165"/>
      <c r="N24" s="163" t="s">
        <v>19</v>
      </c>
      <c r="O24" s="165"/>
      <c r="P24" s="163" t="s">
        <v>30</v>
      </c>
      <c r="Q24" s="165"/>
      <c r="R24" s="258" t="s">
        <v>86</v>
      </c>
      <c r="S24" s="260"/>
      <c r="T24" s="263"/>
      <c r="U24" s="263"/>
      <c r="W24" s="39"/>
      <c r="X24" s="39"/>
    </row>
    <row r="25" spans="1:26" ht="24.75" customHeight="1">
      <c r="A25" s="22"/>
      <c r="B25" s="256"/>
      <c r="C25" s="139" t="s">
        <v>2</v>
      </c>
      <c r="D25" s="264">
        <v>45021</v>
      </c>
      <c r="E25" s="265"/>
      <c r="F25" s="266">
        <v>45064</v>
      </c>
      <c r="G25" s="267"/>
      <c r="H25" s="264">
        <v>45078</v>
      </c>
      <c r="I25" s="265"/>
      <c r="J25" s="264">
        <v>45106</v>
      </c>
      <c r="K25" s="265"/>
      <c r="L25" s="264">
        <v>45159</v>
      </c>
      <c r="M25" s="265"/>
      <c r="N25" s="264">
        <v>45176</v>
      </c>
      <c r="O25" s="265"/>
      <c r="P25" s="264">
        <v>45302</v>
      </c>
      <c r="Q25" s="265"/>
      <c r="R25" s="266">
        <v>45323</v>
      </c>
      <c r="S25" s="268"/>
      <c r="T25" s="269"/>
      <c r="U25" s="269"/>
      <c r="W25" s="40"/>
      <c r="X25" s="40"/>
    </row>
    <row r="26" spans="1:26" ht="24.75" customHeight="1">
      <c r="A26" s="22"/>
      <c r="B26" s="256"/>
      <c r="C26" s="139" t="s">
        <v>14</v>
      </c>
      <c r="D26" s="166" t="s">
        <v>111</v>
      </c>
      <c r="E26" s="168"/>
      <c r="F26" s="261" t="s">
        <v>78</v>
      </c>
      <c r="G26" s="261"/>
      <c r="H26" s="261" t="s">
        <v>78</v>
      </c>
      <c r="I26" s="261"/>
      <c r="J26" s="261" t="s">
        <v>3</v>
      </c>
      <c r="K26" s="261"/>
      <c r="L26" s="166" t="s">
        <v>111</v>
      </c>
      <c r="M26" s="168"/>
      <c r="N26" s="274" t="s">
        <v>109</v>
      </c>
      <c r="O26" s="274"/>
      <c r="P26" s="274" t="s">
        <v>109</v>
      </c>
      <c r="Q26" s="274"/>
      <c r="R26" s="261" t="s">
        <v>78</v>
      </c>
      <c r="S26" s="262"/>
      <c r="T26" s="270"/>
      <c r="U26" s="270"/>
      <c r="W26" s="41"/>
      <c r="X26" s="140"/>
      <c r="Y26" s="140"/>
      <c r="Z26" s="43"/>
    </row>
    <row r="27" spans="1:26" ht="24.75" customHeight="1" thickBot="1">
      <c r="A27" s="22"/>
      <c r="B27" s="257"/>
      <c r="C27" s="137" t="s">
        <v>4</v>
      </c>
      <c r="D27" s="271" t="s">
        <v>66</v>
      </c>
      <c r="E27" s="272"/>
      <c r="F27" s="271" t="s">
        <v>66</v>
      </c>
      <c r="G27" s="272"/>
      <c r="H27" s="271" t="s">
        <v>66</v>
      </c>
      <c r="I27" s="272"/>
      <c r="J27" s="271" t="s">
        <v>73</v>
      </c>
      <c r="K27" s="272"/>
      <c r="L27" s="271" t="s">
        <v>66</v>
      </c>
      <c r="M27" s="272"/>
      <c r="N27" s="271"/>
      <c r="O27" s="272"/>
      <c r="P27" s="271"/>
      <c r="Q27" s="272"/>
      <c r="R27" s="271" t="s">
        <v>66</v>
      </c>
      <c r="S27" s="273"/>
      <c r="T27" s="270"/>
      <c r="U27" s="270"/>
      <c r="W27" s="41"/>
      <c r="X27" s="144"/>
      <c r="Y27" s="144"/>
      <c r="Z27" s="43"/>
    </row>
    <row r="28" spans="1:26" s="46" customFormat="1" ht="24.75" customHeight="1">
      <c r="A28" s="45"/>
      <c r="B28" s="285" t="s">
        <v>71</v>
      </c>
      <c r="C28" s="286"/>
      <c r="D28" s="287">
        <v>300</v>
      </c>
      <c r="E28" s="288"/>
      <c r="F28" s="287">
        <v>300</v>
      </c>
      <c r="G28" s="288"/>
      <c r="H28" s="287">
        <v>300</v>
      </c>
      <c r="I28" s="288"/>
      <c r="J28" s="287">
        <v>5500</v>
      </c>
      <c r="K28" s="288"/>
      <c r="L28" s="287">
        <v>300</v>
      </c>
      <c r="M28" s="288"/>
      <c r="N28" s="289"/>
      <c r="O28" s="290"/>
      <c r="P28" s="289"/>
      <c r="Q28" s="290"/>
      <c r="R28" s="291">
        <v>300</v>
      </c>
      <c r="S28" s="292"/>
      <c r="T28" s="275"/>
      <c r="U28" s="276"/>
      <c r="W28" s="47"/>
      <c r="X28" s="141"/>
      <c r="Y28" s="141"/>
      <c r="Z28" s="47"/>
    </row>
    <row r="29" spans="1:26" s="46" customFormat="1" ht="24.75" customHeight="1">
      <c r="A29" s="45"/>
      <c r="B29" s="277" t="s">
        <v>72</v>
      </c>
      <c r="C29" s="278"/>
      <c r="D29" s="279">
        <v>0</v>
      </c>
      <c r="E29" s="280"/>
      <c r="F29" s="279">
        <v>0</v>
      </c>
      <c r="G29" s="280"/>
      <c r="H29" s="279">
        <v>0</v>
      </c>
      <c r="I29" s="280"/>
      <c r="J29" s="279">
        <v>1300</v>
      </c>
      <c r="K29" s="280"/>
      <c r="L29" s="279">
        <v>0</v>
      </c>
      <c r="M29" s="280"/>
      <c r="N29" s="281"/>
      <c r="O29" s="282"/>
      <c r="P29" s="281"/>
      <c r="Q29" s="282"/>
      <c r="R29" s="283">
        <v>0</v>
      </c>
      <c r="S29" s="284"/>
      <c r="T29" s="275"/>
      <c r="U29" s="276"/>
      <c r="W29" s="47"/>
      <c r="X29" s="141"/>
      <c r="Y29" s="141"/>
      <c r="Z29" s="47"/>
    </row>
    <row r="30" spans="1:26" s="46" customFormat="1" ht="24.75" customHeight="1">
      <c r="A30" s="45"/>
      <c r="B30" s="277"/>
      <c r="C30" s="278"/>
      <c r="D30" s="293"/>
      <c r="E30" s="294"/>
      <c r="F30" s="293"/>
      <c r="G30" s="294"/>
      <c r="H30" s="293"/>
      <c r="I30" s="294"/>
      <c r="J30" s="293"/>
      <c r="K30" s="294"/>
      <c r="L30" s="293"/>
      <c r="M30" s="294"/>
      <c r="N30" s="295"/>
      <c r="O30" s="296"/>
      <c r="P30" s="295"/>
      <c r="Q30" s="296"/>
      <c r="R30" s="283"/>
      <c r="S30" s="284"/>
      <c r="T30" s="275"/>
      <c r="U30" s="276"/>
      <c r="W30" s="47"/>
      <c r="X30" s="47"/>
      <c r="Y30" s="47"/>
      <c r="Z30" s="47"/>
    </row>
    <row r="31" spans="1:26" s="46" customFormat="1" ht="24.75" customHeight="1">
      <c r="A31" s="45"/>
      <c r="B31" s="277"/>
      <c r="C31" s="278"/>
      <c r="D31" s="293"/>
      <c r="E31" s="294"/>
      <c r="F31" s="293"/>
      <c r="G31" s="294"/>
      <c r="H31" s="293"/>
      <c r="I31" s="294"/>
      <c r="J31" s="293"/>
      <c r="K31" s="294"/>
      <c r="L31" s="293"/>
      <c r="M31" s="294"/>
      <c r="N31" s="295"/>
      <c r="O31" s="296"/>
      <c r="P31" s="295"/>
      <c r="Q31" s="296"/>
      <c r="R31" s="283"/>
      <c r="S31" s="284"/>
      <c r="T31" s="275"/>
      <c r="U31" s="276"/>
      <c r="W31" s="47"/>
      <c r="X31" s="47"/>
      <c r="Y31" s="47"/>
      <c r="Z31" s="47"/>
    </row>
    <row r="32" spans="1:26" s="46" customFormat="1" ht="24.75" customHeight="1">
      <c r="A32" s="45"/>
      <c r="B32" s="277"/>
      <c r="C32" s="278"/>
      <c r="D32" s="293"/>
      <c r="E32" s="294"/>
      <c r="F32" s="293"/>
      <c r="G32" s="294"/>
      <c r="H32" s="293"/>
      <c r="I32" s="294"/>
      <c r="J32" s="293"/>
      <c r="K32" s="294"/>
      <c r="L32" s="293"/>
      <c r="M32" s="294"/>
      <c r="N32" s="295"/>
      <c r="O32" s="296"/>
      <c r="P32" s="295"/>
      <c r="Q32" s="296"/>
      <c r="R32" s="283"/>
      <c r="S32" s="284"/>
      <c r="T32" s="275"/>
      <c r="U32" s="276"/>
    </row>
    <row r="33" spans="1:23" s="46" customFormat="1" ht="24.75" customHeight="1" thickBot="1">
      <c r="A33" s="45"/>
      <c r="B33" s="297"/>
      <c r="C33" s="298"/>
      <c r="D33" s="293"/>
      <c r="E33" s="294"/>
      <c r="F33" s="299"/>
      <c r="G33" s="300"/>
      <c r="H33" s="299"/>
      <c r="I33" s="300"/>
      <c r="J33" s="299"/>
      <c r="K33" s="300"/>
      <c r="L33" s="299"/>
      <c r="M33" s="300"/>
      <c r="N33" s="301"/>
      <c r="O33" s="302"/>
      <c r="P33" s="301"/>
      <c r="Q33" s="302"/>
      <c r="R33" s="303"/>
      <c r="S33" s="304"/>
      <c r="T33" s="275"/>
      <c r="U33" s="276"/>
    </row>
    <row r="34" spans="1:23" s="46" customFormat="1" ht="24.75" customHeight="1" thickTop="1" thickBot="1">
      <c r="A34" s="45"/>
      <c r="B34" s="363" t="s">
        <v>0</v>
      </c>
      <c r="C34" s="364"/>
      <c r="D34" s="415">
        <f>SUM(D28:E33)</f>
        <v>300</v>
      </c>
      <c r="E34" s="416"/>
      <c r="F34" s="415">
        <f t="shared" ref="F34" si="1">SUM(F28:G33)</f>
        <v>300</v>
      </c>
      <c r="G34" s="416"/>
      <c r="H34" s="415">
        <f t="shared" ref="H34:J34" si="2">SUM(H28:I33)</f>
        <v>300</v>
      </c>
      <c r="I34" s="416"/>
      <c r="J34" s="415">
        <f t="shared" si="2"/>
        <v>6800</v>
      </c>
      <c r="K34" s="416"/>
      <c r="L34" s="461">
        <f>SUM(L28:M33)</f>
        <v>300</v>
      </c>
      <c r="M34" s="462"/>
      <c r="N34" s="463"/>
      <c r="O34" s="464"/>
      <c r="P34" s="463"/>
      <c r="Q34" s="464"/>
      <c r="R34" s="411">
        <f>SUM(R28:S33)</f>
        <v>300</v>
      </c>
      <c r="S34" s="412"/>
      <c r="T34" s="414"/>
      <c r="U34" s="414"/>
    </row>
    <row r="35" spans="1:23" ht="24.75" customHeight="1" thickBot="1">
      <c r="A35" s="22"/>
      <c r="B35" s="255" t="s">
        <v>13</v>
      </c>
      <c r="C35" s="136" t="s">
        <v>6</v>
      </c>
      <c r="D35" s="163" t="s">
        <v>142</v>
      </c>
      <c r="E35" s="165"/>
      <c r="F35" s="163" t="s">
        <v>134</v>
      </c>
      <c r="G35" s="164"/>
      <c r="H35" s="164"/>
      <c r="I35" s="470"/>
      <c r="J35" s="186" t="s">
        <v>108</v>
      </c>
      <c r="K35" s="471"/>
      <c r="L35" s="127"/>
      <c r="M35" s="142"/>
      <c r="N35" s="142"/>
      <c r="O35" s="142"/>
      <c r="P35" s="142"/>
      <c r="Q35" s="142"/>
      <c r="R35" s="142"/>
      <c r="S35" s="142"/>
    </row>
    <row r="36" spans="1:23" ht="24.75" customHeight="1" thickTop="1">
      <c r="A36" s="22"/>
      <c r="B36" s="256"/>
      <c r="C36" s="139" t="s">
        <v>2</v>
      </c>
      <c r="D36" s="264">
        <v>45274</v>
      </c>
      <c r="E36" s="265"/>
      <c r="F36" s="417">
        <v>45211</v>
      </c>
      <c r="G36" s="418"/>
      <c r="H36" s="417">
        <v>45232</v>
      </c>
      <c r="I36" s="474"/>
      <c r="J36" s="186"/>
      <c r="K36" s="471"/>
      <c r="L36" s="143"/>
      <c r="M36" s="465" t="s">
        <v>29</v>
      </c>
      <c r="N36" s="466"/>
      <c r="O36" s="466"/>
      <c r="P36" s="466"/>
      <c r="Q36" s="466"/>
      <c r="R36" s="466"/>
      <c r="S36" s="467"/>
      <c r="T36" s="49"/>
    </row>
    <row r="37" spans="1:23" ht="24.75" customHeight="1">
      <c r="A37" s="22"/>
      <c r="B37" s="256"/>
      <c r="C37" s="139" t="s">
        <v>14</v>
      </c>
      <c r="D37" s="166" t="s">
        <v>3</v>
      </c>
      <c r="E37" s="168"/>
      <c r="F37" s="419" t="s">
        <v>80</v>
      </c>
      <c r="G37" s="420"/>
      <c r="H37" s="421" t="s">
        <v>79</v>
      </c>
      <c r="I37" s="420"/>
      <c r="J37" s="186"/>
      <c r="K37" s="471"/>
      <c r="L37" s="143"/>
      <c r="M37" s="468" t="s">
        <v>96</v>
      </c>
      <c r="N37" s="419"/>
      <c r="O37" s="419"/>
      <c r="P37" s="419"/>
      <c r="Q37" s="419"/>
      <c r="R37" s="419"/>
      <c r="S37" s="469"/>
      <c r="T37" s="50"/>
    </row>
    <row r="38" spans="1:23" ht="24.75" customHeight="1" thickBot="1">
      <c r="A38" s="22"/>
      <c r="B38" s="257"/>
      <c r="C38" s="137" t="s">
        <v>4</v>
      </c>
      <c r="D38" s="271" t="s">
        <v>73</v>
      </c>
      <c r="E38" s="272"/>
      <c r="F38" s="308" t="s">
        <v>66</v>
      </c>
      <c r="G38" s="309"/>
      <c r="H38" s="318" t="s">
        <v>66</v>
      </c>
      <c r="I38" s="309"/>
      <c r="J38" s="472"/>
      <c r="K38" s="473"/>
      <c r="L38" s="143"/>
      <c r="M38" s="321" t="s">
        <v>31</v>
      </c>
      <c r="N38" s="226"/>
      <c r="O38" s="521" t="s">
        <v>92</v>
      </c>
      <c r="P38" s="522"/>
      <c r="Q38" s="523"/>
      <c r="R38" s="318" t="s">
        <v>21</v>
      </c>
      <c r="S38" s="475"/>
      <c r="T38" s="50"/>
    </row>
    <row r="39" spans="1:23" s="46" customFormat="1" ht="24.75" customHeight="1">
      <c r="A39" s="45"/>
      <c r="B39" s="326" t="str">
        <f>+B28</f>
        <v>和歌山　一郎</v>
      </c>
      <c r="C39" s="327"/>
      <c r="D39" s="217">
        <v>5500</v>
      </c>
      <c r="E39" s="218"/>
      <c r="F39" s="217">
        <v>300</v>
      </c>
      <c r="G39" s="218"/>
      <c r="H39" s="217">
        <v>0</v>
      </c>
      <c r="I39" s="218"/>
      <c r="J39" s="319">
        <f>SUM(D28:S28)+SUM(D39:I39)</f>
        <v>12800</v>
      </c>
      <c r="K39" s="320"/>
      <c r="L39" s="128"/>
      <c r="M39" s="322" t="str">
        <f>B28</f>
        <v>和歌山　一郎</v>
      </c>
      <c r="N39" s="323"/>
      <c r="O39" s="336" t="s">
        <v>113</v>
      </c>
      <c r="P39" s="524"/>
      <c r="Q39" s="525"/>
      <c r="R39" s="217">
        <v>1680</v>
      </c>
      <c r="S39" s="516"/>
      <c r="T39" s="46" t="s">
        <v>115</v>
      </c>
    </row>
    <row r="40" spans="1:23" s="46" customFormat="1" ht="24.75" customHeight="1">
      <c r="A40" s="45"/>
      <c r="B40" s="324" t="str">
        <f>+B29</f>
        <v>田辺　春子</v>
      </c>
      <c r="C40" s="325"/>
      <c r="D40" s="205">
        <v>1300</v>
      </c>
      <c r="E40" s="206"/>
      <c r="F40" s="205">
        <v>0</v>
      </c>
      <c r="G40" s="206"/>
      <c r="H40" s="205">
        <v>0</v>
      </c>
      <c r="I40" s="206"/>
      <c r="J40" s="316">
        <f>SUM(D29:S29)+SUM(D40:I40)</f>
        <v>2600</v>
      </c>
      <c r="K40" s="317"/>
      <c r="L40" s="128"/>
      <c r="M40" s="355" t="str">
        <f t="shared" ref="M40:M44" si="3">B29</f>
        <v>田辺　春子</v>
      </c>
      <c r="N40" s="356"/>
      <c r="O40" s="526" t="s">
        <v>113</v>
      </c>
      <c r="P40" s="527"/>
      <c r="Q40" s="528"/>
      <c r="R40" s="205">
        <v>1680</v>
      </c>
      <c r="S40" s="517"/>
      <c r="T40" s="46" t="s">
        <v>114</v>
      </c>
    </row>
    <row r="41" spans="1:23" s="46" customFormat="1" ht="24.75" customHeight="1">
      <c r="A41" s="45"/>
      <c r="B41" s="361">
        <v>0</v>
      </c>
      <c r="C41" s="362"/>
      <c r="D41" s="205"/>
      <c r="E41" s="206"/>
      <c r="F41" s="205"/>
      <c r="G41" s="206"/>
      <c r="H41" s="205"/>
      <c r="I41" s="206"/>
      <c r="J41" s="316">
        <f t="shared" ref="J41:J43" si="4">SUM(D30:S30)+SUM(D41:I41)</f>
        <v>0</v>
      </c>
      <c r="K41" s="317"/>
      <c r="L41" s="128"/>
      <c r="M41" s="355">
        <f t="shared" si="3"/>
        <v>0</v>
      </c>
      <c r="N41" s="356"/>
      <c r="O41" s="526"/>
      <c r="P41" s="527"/>
      <c r="Q41" s="528"/>
      <c r="R41" s="205"/>
      <c r="S41" s="517"/>
      <c r="T41" s="46" t="s">
        <v>113</v>
      </c>
    </row>
    <row r="42" spans="1:23" s="46" customFormat="1" ht="24.75" customHeight="1">
      <c r="A42" s="45"/>
      <c r="B42" s="324">
        <v>0</v>
      </c>
      <c r="C42" s="325"/>
      <c r="D42" s="205"/>
      <c r="E42" s="206"/>
      <c r="F42" s="205"/>
      <c r="G42" s="206"/>
      <c r="H42" s="205"/>
      <c r="I42" s="206"/>
      <c r="J42" s="316">
        <f t="shared" si="4"/>
        <v>0</v>
      </c>
      <c r="K42" s="317"/>
      <c r="L42" s="128"/>
      <c r="M42" s="355">
        <f t="shared" si="3"/>
        <v>0</v>
      </c>
      <c r="N42" s="356"/>
      <c r="O42" s="526"/>
      <c r="P42" s="527"/>
      <c r="Q42" s="528"/>
      <c r="R42" s="205"/>
      <c r="S42" s="517"/>
    </row>
    <row r="43" spans="1:23" s="46" customFormat="1" ht="24.75" customHeight="1">
      <c r="A43" s="45"/>
      <c r="B43" s="361">
        <v>0</v>
      </c>
      <c r="C43" s="362"/>
      <c r="D43" s="205"/>
      <c r="E43" s="206"/>
      <c r="F43" s="205"/>
      <c r="G43" s="206"/>
      <c r="H43" s="205"/>
      <c r="I43" s="206"/>
      <c r="J43" s="316">
        <f t="shared" si="4"/>
        <v>0</v>
      </c>
      <c r="K43" s="317"/>
      <c r="L43" s="128"/>
      <c r="M43" s="355">
        <f t="shared" si="3"/>
        <v>0</v>
      </c>
      <c r="N43" s="356"/>
      <c r="O43" s="526"/>
      <c r="P43" s="527"/>
      <c r="Q43" s="528"/>
      <c r="R43" s="205"/>
      <c r="S43" s="517"/>
    </row>
    <row r="44" spans="1:23" s="46" customFormat="1" ht="24.75" customHeight="1" thickBot="1">
      <c r="A44" s="45"/>
      <c r="B44" s="312">
        <v>0</v>
      </c>
      <c r="C44" s="313"/>
      <c r="D44" s="314"/>
      <c r="E44" s="315"/>
      <c r="F44" s="314"/>
      <c r="G44" s="315"/>
      <c r="H44" s="314"/>
      <c r="I44" s="315"/>
      <c r="J44" s="316">
        <f>SUM(D33:S33)+SUM(D44:I44)</f>
        <v>0</v>
      </c>
      <c r="K44" s="317"/>
      <c r="L44" s="128"/>
      <c r="M44" s="357">
        <f t="shared" si="3"/>
        <v>0</v>
      </c>
      <c r="N44" s="358"/>
      <c r="O44" s="529"/>
      <c r="P44" s="530"/>
      <c r="Q44" s="531"/>
      <c r="R44" s="314"/>
      <c r="S44" s="518"/>
    </row>
    <row r="45" spans="1:23" s="46" customFormat="1" ht="24.75" customHeight="1" thickTop="1" thickBot="1">
      <c r="A45" s="45"/>
      <c r="B45" s="363" t="s">
        <v>0</v>
      </c>
      <c r="C45" s="364"/>
      <c r="D45" s="365">
        <f>SUM(D39:E44)</f>
        <v>6800</v>
      </c>
      <c r="E45" s="366"/>
      <c r="F45" s="365">
        <f>SUM(F39:G44)</f>
        <v>300</v>
      </c>
      <c r="G45" s="366"/>
      <c r="H45" s="365">
        <f>SUM(H39:I44)</f>
        <v>0</v>
      </c>
      <c r="I45" s="366"/>
      <c r="J45" s="476">
        <f>SUM(D34:S34)+SUM(D45:I45)</f>
        <v>15400</v>
      </c>
      <c r="K45" s="477"/>
      <c r="L45" s="128"/>
      <c r="M45" s="359" t="s">
        <v>38</v>
      </c>
      <c r="N45" s="360"/>
      <c r="O45" s="532"/>
      <c r="P45" s="533"/>
      <c r="Q45" s="534"/>
      <c r="R45" s="519">
        <f>SUM(R39:S44)</f>
        <v>3360</v>
      </c>
      <c r="S45" s="520"/>
    </row>
    <row r="46" spans="1:23" ht="24.75" customHeight="1" thickBot="1">
      <c r="A46" s="22"/>
      <c r="B46" s="22"/>
      <c r="C46" s="22"/>
      <c r="D46" s="52"/>
      <c r="E46" s="52"/>
      <c r="F46" s="53"/>
      <c r="G46" s="53"/>
      <c r="H46" s="53"/>
      <c r="I46" s="53"/>
      <c r="J46" s="53"/>
      <c r="K46" s="53"/>
      <c r="L46" s="53"/>
      <c r="M46" s="89"/>
      <c r="N46" s="89"/>
      <c r="O46" s="89"/>
      <c r="P46" s="89"/>
      <c r="Q46" s="89"/>
      <c r="R46" s="53"/>
      <c r="S46" s="53"/>
      <c r="T46" s="53"/>
      <c r="U46" s="53"/>
      <c r="V46" s="53"/>
      <c r="W46" s="36"/>
    </row>
    <row r="47" spans="1:23" s="37" customFormat="1" ht="24.75" customHeight="1" thickBot="1">
      <c r="A47" s="35"/>
      <c r="B47" s="345" t="s">
        <v>31</v>
      </c>
      <c r="C47" s="346"/>
      <c r="D47" s="347" t="s">
        <v>6</v>
      </c>
      <c r="E47" s="244"/>
      <c r="F47" s="346"/>
      <c r="G47" s="244" t="s">
        <v>2</v>
      </c>
      <c r="H47" s="346"/>
      <c r="I47" s="350" t="s">
        <v>20</v>
      </c>
      <c r="J47" s="351"/>
      <c r="K47" s="350" t="s">
        <v>32</v>
      </c>
      <c r="L47" s="352"/>
      <c r="M47" s="35">
        <v>2</v>
      </c>
      <c r="N47" s="35" t="s">
        <v>122</v>
      </c>
      <c r="O47" s="22"/>
      <c r="P47" s="22"/>
      <c r="Q47" s="22"/>
      <c r="R47" s="22"/>
      <c r="S47" s="22"/>
      <c r="T47" s="22"/>
      <c r="U47" s="22"/>
      <c r="V47" s="16"/>
      <c r="W47" s="16"/>
    </row>
    <row r="48" spans="1:23" s="57" customFormat="1" ht="24.75" customHeight="1" thickBot="1">
      <c r="A48" s="56"/>
      <c r="B48" s="379" t="s">
        <v>76</v>
      </c>
      <c r="C48" s="380"/>
      <c r="D48" s="330" t="s">
        <v>67</v>
      </c>
      <c r="E48" s="331"/>
      <c r="F48" s="332"/>
      <c r="G48" s="333">
        <v>45246</v>
      </c>
      <c r="H48" s="334"/>
      <c r="I48" s="335" t="s">
        <v>81</v>
      </c>
      <c r="J48" s="336"/>
      <c r="K48" s="337">
        <v>300</v>
      </c>
      <c r="L48" s="338"/>
      <c r="M48" s="22"/>
      <c r="N48" s="345" t="s">
        <v>17</v>
      </c>
      <c r="O48" s="346"/>
      <c r="P48" s="347" t="s">
        <v>5</v>
      </c>
      <c r="Q48" s="244"/>
      <c r="R48" s="348" t="s">
        <v>15</v>
      </c>
      <c r="S48" s="349"/>
    </row>
    <row r="49" spans="1:252" s="58" customFormat="1" ht="24.75" customHeight="1" thickBot="1">
      <c r="A49" s="53" t="s">
        <v>16</v>
      </c>
      <c r="B49" s="450"/>
      <c r="C49" s="451"/>
      <c r="D49" s="307" t="s">
        <v>143</v>
      </c>
      <c r="E49" s="456"/>
      <c r="F49" s="181"/>
      <c r="G49" s="339">
        <v>45131</v>
      </c>
      <c r="H49" s="340"/>
      <c r="I49" s="452" t="s">
        <v>3</v>
      </c>
      <c r="J49" s="453"/>
      <c r="K49" s="707">
        <v>5500</v>
      </c>
      <c r="L49" s="708"/>
      <c r="M49" s="22"/>
      <c r="N49" s="353" t="s">
        <v>103</v>
      </c>
      <c r="O49" s="354"/>
      <c r="P49" s="422" t="s">
        <v>109</v>
      </c>
      <c r="Q49" s="423"/>
      <c r="R49" s="424"/>
      <c r="S49" s="425"/>
      <c r="IP49" s="58" t="e">
        <v>#REF!</v>
      </c>
    </row>
    <row r="50" spans="1:252" s="58" customFormat="1" ht="24.75" customHeight="1">
      <c r="A50" s="53" t="s">
        <v>16</v>
      </c>
      <c r="B50" s="379" t="s">
        <v>77</v>
      </c>
      <c r="C50" s="380"/>
      <c r="D50" s="330" t="s">
        <v>67</v>
      </c>
      <c r="E50" s="331"/>
      <c r="F50" s="332"/>
      <c r="G50" s="333">
        <v>45246</v>
      </c>
      <c r="H50" s="334"/>
      <c r="I50" s="335" t="s">
        <v>81</v>
      </c>
      <c r="J50" s="336"/>
      <c r="K50" s="337">
        <v>0</v>
      </c>
      <c r="L50" s="338"/>
      <c r="M50" s="22"/>
      <c r="N50" s="59"/>
      <c r="O50" s="22"/>
      <c r="P50" s="60"/>
      <c r="Q50" s="60"/>
      <c r="R50" s="102"/>
      <c r="S50" s="102"/>
      <c r="IP50" s="58" t="e">
        <v>#REF!</v>
      </c>
    </row>
    <row r="51" spans="1:252" s="58" customFormat="1" ht="24.75" customHeight="1" thickBot="1">
      <c r="A51" s="53" t="s">
        <v>16</v>
      </c>
      <c r="B51" s="450"/>
      <c r="C51" s="451"/>
      <c r="D51" s="307" t="s">
        <v>143</v>
      </c>
      <c r="E51" s="456"/>
      <c r="F51" s="181"/>
      <c r="G51" s="339">
        <v>45131</v>
      </c>
      <c r="H51" s="340"/>
      <c r="I51" s="452" t="s">
        <v>3</v>
      </c>
      <c r="J51" s="453"/>
      <c r="K51" s="454">
        <v>5500</v>
      </c>
      <c r="L51" s="455"/>
      <c r="M51" s="35">
        <v>3</v>
      </c>
      <c r="N51" s="35" t="s">
        <v>123</v>
      </c>
      <c r="O51" s="22"/>
      <c r="P51" s="22"/>
      <c r="Q51" s="22"/>
      <c r="R51" s="45"/>
      <c r="S51" s="45"/>
      <c r="IP51" s="58" t="e">
        <v>#REF!</v>
      </c>
    </row>
    <row r="52" spans="1:252" s="58" customFormat="1" ht="24.75" customHeight="1" thickBot="1">
      <c r="A52" s="53" t="s">
        <v>16</v>
      </c>
      <c r="B52" s="379">
        <v>0</v>
      </c>
      <c r="C52" s="380"/>
      <c r="D52" s="343" t="s">
        <v>67</v>
      </c>
      <c r="E52" s="164"/>
      <c r="F52" s="165"/>
      <c r="G52" s="333"/>
      <c r="H52" s="334"/>
      <c r="I52" s="335"/>
      <c r="J52" s="336"/>
      <c r="K52" s="337"/>
      <c r="L52" s="338"/>
      <c r="M52" s="35"/>
      <c r="N52" s="345" t="s">
        <v>17</v>
      </c>
      <c r="O52" s="346"/>
      <c r="P52" s="347" t="s">
        <v>5</v>
      </c>
      <c r="Q52" s="244"/>
      <c r="R52" s="426" t="s">
        <v>15</v>
      </c>
      <c r="S52" s="427"/>
      <c r="IR52" s="58" t="e">
        <v>#REF!</v>
      </c>
    </row>
    <row r="53" spans="1:252" s="58" customFormat="1" ht="24.75" customHeight="1" thickBot="1">
      <c r="A53" s="53" t="s">
        <v>16</v>
      </c>
      <c r="B53" s="450"/>
      <c r="C53" s="451"/>
      <c r="D53" s="307" t="s">
        <v>121</v>
      </c>
      <c r="E53" s="308"/>
      <c r="F53" s="309"/>
      <c r="G53" s="328"/>
      <c r="H53" s="329"/>
      <c r="I53" s="457"/>
      <c r="J53" s="458"/>
      <c r="K53" s="459"/>
      <c r="L53" s="460"/>
      <c r="M53" s="35"/>
      <c r="N53" s="341" t="s">
        <v>102</v>
      </c>
      <c r="O53" s="342"/>
      <c r="P53" s="343" t="s">
        <v>78</v>
      </c>
      <c r="Q53" s="344"/>
      <c r="R53" s="305">
        <v>300</v>
      </c>
      <c r="S53" s="306"/>
      <c r="IR53" s="58" t="e">
        <v>#REF!</v>
      </c>
    </row>
    <row r="54" spans="1:252" s="58" customFormat="1" ht="24.75" customHeight="1" thickBot="1">
      <c r="A54" s="22"/>
      <c r="B54" s="379">
        <v>0</v>
      </c>
      <c r="C54" s="380"/>
      <c r="D54" s="343" t="s">
        <v>67</v>
      </c>
      <c r="E54" s="164"/>
      <c r="F54" s="165"/>
      <c r="G54" s="333"/>
      <c r="H54" s="334"/>
      <c r="I54" s="335"/>
      <c r="J54" s="336"/>
      <c r="K54" s="337"/>
      <c r="L54" s="338"/>
      <c r="M54" s="22"/>
      <c r="N54" s="180"/>
      <c r="O54" s="181"/>
      <c r="P54" s="182"/>
      <c r="Q54" s="183"/>
      <c r="R54" s="227"/>
      <c r="S54" s="478"/>
      <c r="IR54" s="58" t="e">
        <v>#REF!</v>
      </c>
    </row>
    <row r="55" spans="1:252" s="58" customFormat="1" ht="24.75" customHeight="1" thickBot="1">
      <c r="A55" s="53" t="s">
        <v>16</v>
      </c>
      <c r="B55" s="450"/>
      <c r="C55" s="451"/>
      <c r="D55" s="307" t="s">
        <v>121</v>
      </c>
      <c r="E55" s="308"/>
      <c r="F55" s="309"/>
      <c r="G55" s="328"/>
      <c r="H55" s="329"/>
      <c r="I55" s="457"/>
      <c r="J55" s="458"/>
      <c r="K55" s="459"/>
      <c r="L55" s="460"/>
      <c r="M55" s="22"/>
      <c r="N55" s="35"/>
      <c r="O55" s="22"/>
      <c r="P55" s="60"/>
      <c r="Q55" s="60"/>
      <c r="R55" s="45"/>
      <c r="S55" s="45"/>
      <c r="IR55" s="58" t="e">
        <v>#REF!</v>
      </c>
    </row>
    <row r="56" spans="1:252" s="58" customFormat="1" ht="24.75" customHeight="1" thickBot="1">
      <c r="A56" s="53" t="s">
        <v>16</v>
      </c>
      <c r="B56" s="379">
        <v>0</v>
      </c>
      <c r="C56" s="380"/>
      <c r="D56" s="343" t="s">
        <v>67</v>
      </c>
      <c r="E56" s="164"/>
      <c r="F56" s="165"/>
      <c r="G56" s="333"/>
      <c r="H56" s="334"/>
      <c r="I56" s="335"/>
      <c r="J56" s="336"/>
      <c r="K56" s="337"/>
      <c r="L56" s="338"/>
      <c r="M56" s="35">
        <v>4</v>
      </c>
      <c r="N56" s="35" t="s">
        <v>124</v>
      </c>
      <c r="O56" s="22"/>
      <c r="P56" s="22"/>
      <c r="Q56" s="22"/>
      <c r="R56" s="45"/>
      <c r="S56" s="45"/>
      <c r="IR56" s="58" t="e">
        <v>#REF!</v>
      </c>
    </row>
    <row r="57" spans="1:252" s="58" customFormat="1" ht="24.75" customHeight="1" thickBot="1">
      <c r="A57" s="22"/>
      <c r="B57" s="450"/>
      <c r="C57" s="451"/>
      <c r="D57" s="307" t="s">
        <v>121</v>
      </c>
      <c r="E57" s="308"/>
      <c r="F57" s="309"/>
      <c r="G57" s="328"/>
      <c r="H57" s="329"/>
      <c r="I57" s="457"/>
      <c r="J57" s="458"/>
      <c r="K57" s="459"/>
      <c r="L57" s="460"/>
      <c r="M57" s="22"/>
      <c r="N57" s="345" t="s">
        <v>17</v>
      </c>
      <c r="O57" s="346"/>
      <c r="P57" s="347" t="s">
        <v>5</v>
      </c>
      <c r="Q57" s="244"/>
      <c r="R57" s="426" t="s">
        <v>15</v>
      </c>
      <c r="S57" s="427"/>
      <c r="IR57" s="58" t="e">
        <v>#REF!</v>
      </c>
    </row>
    <row r="58" spans="1:252" s="58" customFormat="1" ht="24.75" customHeight="1">
      <c r="A58" s="53" t="s">
        <v>16</v>
      </c>
      <c r="B58" s="379">
        <v>0</v>
      </c>
      <c r="C58" s="380"/>
      <c r="D58" s="343" t="s">
        <v>67</v>
      </c>
      <c r="E58" s="164"/>
      <c r="F58" s="165"/>
      <c r="G58" s="333"/>
      <c r="H58" s="334"/>
      <c r="I58" s="335"/>
      <c r="J58" s="336"/>
      <c r="K58" s="337"/>
      <c r="L58" s="338"/>
      <c r="M58" s="35"/>
      <c r="N58" s="341" t="s">
        <v>102</v>
      </c>
      <c r="O58" s="342"/>
      <c r="P58" s="479" t="s">
        <v>109</v>
      </c>
      <c r="Q58" s="480"/>
      <c r="R58" s="310"/>
      <c r="S58" s="311"/>
      <c r="IR58" s="58" t="e">
        <v>#REF!</v>
      </c>
    </row>
    <row r="59" spans="1:252" s="58" customFormat="1" ht="24.75" customHeight="1" thickBot="1">
      <c r="A59" s="53" t="s">
        <v>16</v>
      </c>
      <c r="B59" s="381"/>
      <c r="C59" s="382"/>
      <c r="D59" s="504" t="s">
        <v>121</v>
      </c>
      <c r="E59" s="505"/>
      <c r="F59" s="506"/>
      <c r="G59" s="400"/>
      <c r="H59" s="401"/>
      <c r="I59" s="498"/>
      <c r="J59" s="499"/>
      <c r="K59" s="500"/>
      <c r="L59" s="501"/>
      <c r="M59" s="35"/>
      <c r="N59" s="180"/>
      <c r="O59" s="181"/>
      <c r="P59" s="182"/>
      <c r="Q59" s="183"/>
      <c r="R59" s="502"/>
      <c r="S59" s="503"/>
      <c r="IR59" s="58" t="e">
        <v>#REF!</v>
      </c>
    </row>
    <row r="60" spans="1:252" s="58" customFormat="1" ht="24.75" customHeight="1" thickTop="1" thickBot="1">
      <c r="A60" s="22"/>
      <c r="B60" s="384" t="s">
        <v>107</v>
      </c>
      <c r="C60" s="385"/>
      <c r="D60" s="385"/>
      <c r="E60" s="385"/>
      <c r="F60" s="385"/>
      <c r="G60" s="385"/>
      <c r="H60" s="385"/>
      <c r="I60" s="385"/>
      <c r="J60" s="386"/>
      <c r="K60" s="365">
        <f>SUM(K48:L59)</f>
        <v>11300</v>
      </c>
      <c r="L60" s="497"/>
      <c r="M60" s="22"/>
      <c r="N60" s="263"/>
      <c r="O60" s="263"/>
      <c r="P60" s="383"/>
      <c r="Q60" s="383"/>
      <c r="R60" s="383"/>
      <c r="S60" s="383"/>
      <c r="IR60" s="58" t="e">
        <v>#REF!</v>
      </c>
    </row>
    <row r="61" spans="1:252" ht="24.75" customHeight="1">
      <c r="A61" s="22"/>
      <c r="M61" s="22"/>
      <c r="N61" s="387" t="s">
        <v>126</v>
      </c>
      <c r="O61" s="388"/>
      <c r="P61" s="388"/>
      <c r="Q61" s="389"/>
      <c r="R61" s="393">
        <f>+J45+K60+R49+R53+R58</f>
        <v>27000</v>
      </c>
      <c r="S61" s="394"/>
      <c r="T61" s="36"/>
    </row>
    <row r="62" spans="1:252" s="58" customFormat="1" ht="24.75" customHeight="1" thickBot="1">
      <c r="B62" s="61" t="s">
        <v>101</v>
      </c>
      <c r="C62" s="141"/>
      <c r="D62" s="141"/>
      <c r="E62" s="141"/>
      <c r="F62" s="141"/>
      <c r="G62" s="141"/>
      <c r="H62" s="141"/>
      <c r="I62" s="141"/>
      <c r="J62" s="141"/>
      <c r="K62" s="63"/>
      <c r="L62" s="63"/>
      <c r="M62" s="22"/>
      <c r="N62" s="390"/>
      <c r="O62" s="391"/>
      <c r="P62" s="391"/>
      <c r="Q62" s="392"/>
      <c r="R62" s="395"/>
      <c r="S62" s="396"/>
      <c r="IR62" s="58" t="e">
        <v>#REF!</v>
      </c>
    </row>
    <row r="63" spans="1:252" s="37" customFormat="1" ht="23.1" customHeight="1" thickBot="1">
      <c r="A63" s="61"/>
      <c r="B63" s="141"/>
      <c r="C63" s="141"/>
      <c r="D63" s="141"/>
      <c r="E63" s="141"/>
      <c r="F63" s="141"/>
      <c r="G63" s="141"/>
      <c r="H63" s="141"/>
      <c r="I63" s="141"/>
      <c r="J63" s="141"/>
      <c r="K63" s="63"/>
      <c r="L63" s="63"/>
      <c r="M63" s="22"/>
      <c r="N63" s="64"/>
      <c r="O63" s="64"/>
      <c r="P63" s="64"/>
      <c r="Q63" s="64"/>
      <c r="R63" s="65"/>
      <c r="S63" s="65"/>
      <c r="T63" s="36"/>
    </row>
    <row r="64" spans="1:252" ht="29.25" thickBot="1">
      <c r="A64" s="6" t="s">
        <v>97</v>
      </c>
      <c r="B64" s="61" t="str">
        <f>+B1</f>
        <v>令和５年度初任者研修（２年次・３年次を含む。）旅費執行状況調査表</v>
      </c>
      <c r="C64" s="61"/>
      <c r="D64" s="61"/>
      <c r="E64" s="61"/>
      <c r="F64" s="61"/>
      <c r="G64" s="61"/>
      <c r="H64" s="61"/>
      <c r="I64" s="61"/>
      <c r="J64" s="37"/>
      <c r="K64" s="37"/>
      <c r="L64" s="116" t="s">
        <v>24</v>
      </c>
      <c r="M64" s="117">
        <f>+P1</f>
        <v>2</v>
      </c>
      <c r="N64" s="37" t="s">
        <v>25</v>
      </c>
      <c r="O64" s="129" t="s">
        <v>82</v>
      </c>
      <c r="P64" s="61"/>
      <c r="Q64" s="61"/>
      <c r="R64" s="118"/>
      <c r="S64" s="92" t="s">
        <v>69</v>
      </c>
    </row>
    <row r="65" spans="1:21" ht="9.9499999999999993" customHeight="1">
      <c r="A65" s="1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21" ht="24" customHeight="1" thickBot="1">
      <c r="A66" s="14"/>
      <c r="B66" s="14"/>
      <c r="C66" s="114"/>
      <c r="D66" s="114"/>
      <c r="E66" s="114"/>
      <c r="F66" s="114"/>
      <c r="G66" s="114"/>
      <c r="H66" s="114"/>
      <c r="I66" s="230" t="s">
        <v>43</v>
      </c>
      <c r="J66" s="230"/>
      <c r="K66" s="369">
        <v>500000</v>
      </c>
      <c r="L66" s="370"/>
      <c r="M66" s="371"/>
      <c r="N66" s="229" t="s">
        <v>44</v>
      </c>
      <c r="O66" s="229"/>
      <c r="P66" s="399" t="s">
        <v>83</v>
      </c>
      <c r="Q66" s="399"/>
      <c r="R66" s="399"/>
      <c r="S66" s="399"/>
      <c r="T66" s="67"/>
    </row>
    <row r="67" spans="1:21" ht="29.25" thickBot="1">
      <c r="A67" s="232" t="s">
        <v>1</v>
      </c>
      <c r="B67" s="233"/>
      <c r="C67" s="234"/>
      <c r="D67" s="34" t="s">
        <v>89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U67" s="105"/>
    </row>
    <row r="68" spans="1:21" ht="10.5" customHeight="1" thickBot="1">
      <c r="A68" s="3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6"/>
      <c r="R68" s="22"/>
      <c r="S68" s="22"/>
    </row>
    <row r="69" spans="1:21" ht="21.95" customHeight="1">
      <c r="A69" s="70"/>
      <c r="B69" s="375" t="s">
        <v>13</v>
      </c>
      <c r="C69" s="378" t="s">
        <v>6</v>
      </c>
      <c r="D69" s="259"/>
      <c r="E69" s="163" t="s">
        <v>23</v>
      </c>
      <c r="F69" s="164"/>
      <c r="G69" s="164"/>
      <c r="H69" s="164"/>
      <c r="I69" s="164"/>
      <c r="J69" s="165"/>
      <c r="K69" s="372" t="s">
        <v>125</v>
      </c>
      <c r="L69" s="373"/>
      <c r="M69" s="373"/>
      <c r="N69" s="373"/>
      <c r="O69" s="373"/>
      <c r="P69" s="374"/>
      <c r="Q69" s="184" t="s">
        <v>0</v>
      </c>
      <c r="R69" s="185"/>
      <c r="S69" s="41"/>
    </row>
    <row r="70" spans="1:21" ht="21.95" customHeight="1">
      <c r="A70" s="70"/>
      <c r="B70" s="376"/>
      <c r="C70" s="398" t="s">
        <v>14</v>
      </c>
      <c r="D70" s="168"/>
      <c r="E70" s="166" t="s">
        <v>3</v>
      </c>
      <c r="F70" s="167"/>
      <c r="G70" s="167"/>
      <c r="H70" s="167"/>
      <c r="I70" s="167"/>
      <c r="J70" s="168"/>
      <c r="K70" s="483" t="s">
        <v>3</v>
      </c>
      <c r="L70" s="484"/>
      <c r="M70" s="484"/>
      <c r="N70" s="484"/>
      <c r="O70" s="484"/>
      <c r="P70" s="485"/>
      <c r="Q70" s="186"/>
      <c r="R70" s="187"/>
      <c r="S70" s="41"/>
    </row>
    <row r="71" spans="1:21" ht="21.95" customHeight="1" thickBot="1">
      <c r="A71" s="70"/>
      <c r="B71" s="377"/>
      <c r="C71" s="119" t="s">
        <v>2</v>
      </c>
      <c r="D71" s="120" t="s">
        <v>4</v>
      </c>
      <c r="E71" s="486">
        <v>45134</v>
      </c>
      <c r="F71" s="328"/>
      <c r="G71" s="329"/>
      <c r="H71" s="154" t="s">
        <v>73</v>
      </c>
      <c r="I71" s="155"/>
      <c r="J71" s="156"/>
      <c r="K71" s="487">
        <v>45229</v>
      </c>
      <c r="L71" s="488"/>
      <c r="M71" s="489"/>
      <c r="N71" s="490" t="s">
        <v>73</v>
      </c>
      <c r="O71" s="491"/>
      <c r="P71" s="492"/>
      <c r="Q71" s="186"/>
      <c r="R71" s="187"/>
      <c r="S71" s="41"/>
    </row>
    <row r="72" spans="1:21" ht="23.85" customHeight="1" thickBot="1">
      <c r="A72" s="70"/>
      <c r="B72" s="367" t="s">
        <v>74</v>
      </c>
      <c r="C72" s="368"/>
      <c r="D72" s="238"/>
      <c r="E72" s="493">
        <v>5500</v>
      </c>
      <c r="F72" s="494"/>
      <c r="G72" s="494"/>
      <c r="H72" s="494"/>
      <c r="I72" s="494"/>
      <c r="J72" s="495"/>
      <c r="K72" s="157">
        <v>5500</v>
      </c>
      <c r="L72" s="158"/>
      <c r="M72" s="158"/>
      <c r="N72" s="158"/>
      <c r="O72" s="158"/>
      <c r="P72" s="496"/>
      <c r="Q72" s="188">
        <f>SUM(E72:P72)</f>
        <v>11000</v>
      </c>
      <c r="R72" s="189"/>
      <c r="S72" s="41"/>
    </row>
    <row r="73" spans="1:21" ht="9.9499999999999993" customHeight="1" thickBot="1">
      <c r="A73" s="70"/>
      <c r="B73" s="121"/>
      <c r="C73" s="121"/>
      <c r="D73" s="121"/>
      <c r="E73" s="122"/>
      <c r="F73" s="122"/>
      <c r="G73" s="122"/>
      <c r="H73" s="122"/>
      <c r="I73" s="122"/>
      <c r="J73" s="122"/>
      <c r="K73" s="122"/>
      <c r="L73" s="122"/>
      <c r="M73" s="122"/>
      <c r="N73" s="481"/>
      <c r="O73" s="481"/>
      <c r="P73" s="481"/>
      <c r="Q73" s="482"/>
      <c r="R73" s="482"/>
      <c r="S73" s="41"/>
    </row>
    <row r="74" spans="1:21" ht="21.95" customHeight="1">
      <c r="A74" s="70"/>
      <c r="B74" s="375" t="s">
        <v>13</v>
      </c>
      <c r="C74" s="378" t="s">
        <v>6</v>
      </c>
      <c r="D74" s="259"/>
      <c r="E74" s="163" t="s">
        <v>23</v>
      </c>
      <c r="F74" s="164"/>
      <c r="G74" s="164"/>
      <c r="H74" s="164"/>
      <c r="I74" s="164"/>
      <c r="J74" s="165"/>
      <c r="K74" s="163" t="s">
        <v>121</v>
      </c>
      <c r="L74" s="164"/>
      <c r="M74" s="164"/>
      <c r="N74" s="164"/>
      <c r="O74" s="164"/>
      <c r="P74" s="165"/>
      <c r="Q74" s="184" t="s">
        <v>0</v>
      </c>
      <c r="R74" s="185"/>
      <c r="S74" s="41"/>
    </row>
    <row r="75" spans="1:21" ht="21.95" customHeight="1">
      <c r="A75" s="70"/>
      <c r="B75" s="376"/>
      <c r="C75" s="398" t="s">
        <v>14</v>
      </c>
      <c r="D75" s="168"/>
      <c r="E75" s="166" t="s">
        <v>3</v>
      </c>
      <c r="F75" s="167"/>
      <c r="G75" s="167"/>
      <c r="H75" s="167"/>
      <c r="I75" s="167"/>
      <c r="J75" s="168"/>
      <c r="K75" s="166" t="s">
        <v>93</v>
      </c>
      <c r="L75" s="167"/>
      <c r="M75" s="167"/>
      <c r="N75" s="167"/>
      <c r="O75" s="167"/>
      <c r="P75" s="168"/>
      <c r="Q75" s="186"/>
      <c r="R75" s="187"/>
      <c r="S75" s="41"/>
    </row>
    <row r="76" spans="1:21" ht="21.95" customHeight="1" thickBot="1">
      <c r="A76" s="70"/>
      <c r="B76" s="377"/>
      <c r="C76" s="119" t="s">
        <v>2</v>
      </c>
      <c r="D76" s="120" t="s">
        <v>4</v>
      </c>
      <c r="E76" s="174" t="s">
        <v>127</v>
      </c>
      <c r="F76" s="175"/>
      <c r="G76" s="176"/>
      <c r="H76" s="154" t="s">
        <v>73</v>
      </c>
      <c r="I76" s="155"/>
      <c r="J76" s="156"/>
      <c r="K76" s="174" t="s">
        <v>88</v>
      </c>
      <c r="L76" s="175"/>
      <c r="M76" s="176"/>
      <c r="N76" s="154" t="s">
        <v>27</v>
      </c>
      <c r="O76" s="155"/>
      <c r="P76" s="156"/>
      <c r="Q76" s="186"/>
      <c r="R76" s="187"/>
      <c r="S76" s="41"/>
    </row>
    <row r="77" spans="1:21" ht="23.85" customHeight="1" thickBot="1">
      <c r="A77" s="70"/>
      <c r="B77" s="367"/>
      <c r="C77" s="368"/>
      <c r="D77" s="238"/>
      <c r="E77" s="157"/>
      <c r="F77" s="158"/>
      <c r="G77" s="158"/>
      <c r="H77" s="158"/>
      <c r="I77" s="158"/>
      <c r="J77" s="159"/>
      <c r="K77" s="160"/>
      <c r="L77" s="161"/>
      <c r="M77" s="161"/>
      <c r="N77" s="161"/>
      <c r="O77" s="161"/>
      <c r="P77" s="162"/>
      <c r="Q77" s="188">
        <v>0</v>
      </c>
      <c r="R77" s="189"/>
      <c r="S77" s="41"/>
    </row>
    <row r="78" spans="1:21" ht="9.9499999999999993" customHeight="1" thickBot="1">
      <c r="A78" s="70"/>
      <c r="B78" s="121"/>
      <c r="C78" s="121"/>
      <c r="D78" s="121"/>
      <c r="E78" s="122"/>
      <c r="F78" s="122"/>
      <c r="G78" s="122"/>
      <c r="H78" s="122"/>
      <c r="I78" s="122"/>
      <c r="J78" s="122"/>
      <c r="K78" s="122"/>
      <c r="L78" s="122"/>
      <c r="M78" s="122"/>
      <c r="N78" s="169"/>
      <c r="O78" s="169"/>
      <c r="P78" s="169"/>
      <c r="Q78" s="397"/>
      <c r="R78" s="397"/>
      <c r="S78" s="41"/>
    </row>
    <row r="79" spans="1:21" ht="21.95" customHeight="1">
      <c r="A79" s="70"/>
      <c r="B79" s="375" t="s">
        <v>13</v>
      </c>
      <c r="C79" s="378" t="s">
        <v>6</v>
      </c>
      <c r="D79" s="259"/>
      <c r="E79" s="163" t="s">
        <v>23</v>
      </c>
      <c r="F79" s="164"/>
      <c r="G79" s="164"/>
      <c r="H79" s="164"/>
      <c r="I79" s="164"/>
      <c r="J79" s="165"/>
      <c r="K79" s="163" t="s">
        <v>121</v>
      </c>
      <c r="L79" s="164"/>
      <c r="M79" s="164"/>
      <c r="N79" s="164"/>
      <c r="O79" s="164"/>
      <c r="P79" s="165"/>
      <c r="Q79" s="184" t="s">
        <v>0</v>
      </c>
      <c r="R79" s="185"/>
      <c r="S79" s="41"/>
    </row>
    <row r="80" spans="1:21" ht="21.95" customHeight="1">
      <c r="A80" s="70"/>
      <c r="B80" s="376"/>
      <c r="C80" s="398" t="s">
        <v>14</v>
      </c>
      <c r="D80" s="168"/>
      <c r="E80" s="166" t="s">
        <v>3</v>
      </c>
      <c r="F80" s="167"/>
      <c r="G80" s="167"/>
      <c r="H80" s="167"/>
      <c r="I80" s="167"/>
      <c r="J80" s="168"/>
      <c r="K80" s="166" t="s">
        <v>93</v>
      </c>
      <c r="L80" s="167"/>
      <c r="M80" s="167"/>
      <c r="N80" s="167"/>
      <c r="O80" s="167"/>
      <c r="P80" s="168"/>
      <c r="Q80" s="186"/>
      <c r="R80" s="187"/>
      <c r="S80" s="41"/>
    </row>
    <row r="81" spans="1:19" ht="21.95" customHeight="1" thickBot="1">
      <c r="A81" s="70"/>
      <c r="B81" s="377"/>
      <c r="C81" s="119" t="s">
        <v>2</v>
      </c>
      <c r="D81" s="120" t="s">
        <v>4</v>
      </c>
      <c r="E81" s="174" t="s">
        <v>127</v>
      </c>
      <c r="F81" s="175"/>
      <c r="G81" s="176"/>
      <c r="H81" s="154" t="s">
        <v>73</v>
      </c>
      <c r="I81" s="155"/>
      <c r="J81" s="156"/>
      <c r="K81" s="174" t="s">
        <v>88</v>
      </c>
      <c r="L81" s="175"/>
      <c r="M81" s="176"/>
      <c r="N81" s="154" t="s">
        <v>27</v>
      </c>
      <c r="O81" s="155"/>
      <c r="P81" s="156"/>
      <c r="Q81" s="186"/>
      <c r="R81" s="187"/>
      <c r="S81" s="41"/>
    </row>
    <row r="82" spans="1:19" ht="23.85" customHeight="1" thickBot="1">
      <c r="A82" s="70"/>
      <c r="B82" s="367"/>
      <c r="C82" s="368"/>
      <c r="D82" s="238"/>
      <c r="E82" s="157"/>
      <c r="F82" s="158"/>
      <c r="G82" s="158"/>
      <c r="H82" s="158"/>
      <c r="I82" s="158"/>
      <c r="J82" s="159"/>
      <c r="K82" s="160"/>
      <c r="L82" s="161"/>
      <c r="M82" s="161"/>
      <c r="N82" s="161"/>
      <c r="O82" s="161"/>
      <c r="P82" s="162"/>
      <c r="Q82" s="188">
        <v>0</v>
      </c>
      <c r="R82" s="189"/>
      <c r="S82" s="41"/>
    </row>
    <row r="83" spans="1:19" ht="9.9499999999999993" customHeight="1" thickBot="1">
      <c r="A83" s="70"/>
      <c r="B83" s="121"/>
      <c r="C83" s="121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69"/>
      <c r="O83" s="169"/>
      <c r="P83" s="169"/>
      <c r="Q83" s="397"/>
      <c r="R83" s="397"/>
      <c r="S83" s="41"/>
    </row>
    <row r="84" spans="1:19" ht="21.95" customHeight="1">
      <c r="A84" s="70"/>
      <c r="B84" s="375" t="s">
        <v>13</v>
      </c>
      <c r="C84" s="378" t="s">
        <v>6</v>
      </c>
      <c r="D84" s="259"/>
      <c r="E84" s="163" t="s">
        <v>23</v>
      </c>
      <c r="F84" s="164"/>
      <c r="G84" s="164"/>
      <c r="H84" s="164"/>
      <c r="I84" s="164"/>
      <c r="J84" s="165"/>
      <c r="K84" s="163" t="s">
        <v>121</v>
      </c>
      <c r="L84" s="164"/>
      <c r="M84" s="164"/>
      <c r="N84" s="164"/>
      <c r="O84" s="164"/>
      <c r="P84" s="165"/>
      <c r="Q84" s="184" t="s">
        <v>0</v>
      </c>
      <c r="R84" s="185"/>
      <c r="S84" s="41"/>
    </row>
    <row r="85" spans="1:19" ht="21.95" customHeight="1">
      <c r="A85" s="70"/>
      <c r="B85" s="376"/>
      <c r="C85" s="398" t="s">
        <v>14</v>
      </c>
      <c r="D85" s="168"/>
      <c r="E85" s="166" t="s">
        <v>3</v>
      </c>
      <c r="F85" s="167"/>
      <c r="G85" s="167"/>
      <c r="H85" s="167"/>
      <c r="I85" s="167"/>
      <c r="J85" s="168"/>
      <c r="K85" s="166" t="s">
        <v>93</v>
      </c>
      <c r="L85" s="167"/>
      <c r="M85" s="167"/>
      <c r="N85" s="167"/>
      <c r="O85" s="167"/>
      <c r="P85" s="168"/>
      <c r="Q85" s="186"/>
      <c r="R85" s="187"/>
      <c r="S85" s="41"/>
    </row>
    <row r="86" spans="1:19" ht="21.95" customHeight="1" thickBot="1">
      <c r="A86" s="70"/>
      <c r="B86" s="377"/>
      <c r="C86" s="119" t="s">
        <v>2</v>
      </c>
      <c r="D86" s="120" t="s">
        <v>4</v>
      </c>
      <c r="E86" s="174" t="s">
        <v>127</v>
      </c>
      <c r="F86" s="175"/>
      <c r="G86" s="176"/>
      <c r="H86" s="154" t="s">
        <v>140</v>
      </c>
      <c r="I86" s="155"/>
      <c r="J86" s="156"/>
      <c r="K86" s="174" t="s">
        <v>88</v>
      </c>
      <c r="L86" s="175"/>
      <c r="M86" s="176"/>
      <c r="N86" s="154" t="s">
        <v>27</v>
      </c>
      <c r="O86" s="155"/>
      <c r="P86" s="156"/>
      <c r="Q86" s="186"/>
      <c r="R86" s="187"/>
      <c r="S86" s="41"/>
    </row>
    <row r="87" spans="1:19" ht="23.85" customHeight="1" thickBot="1">
      <c r="A87" s="70"/>
      <c r="B87" s="367"/>
      <c r="C87" s="368"/>
      <c r="D87" s="238"/>
      <c r="E87" s="157"/>
      <c r="F87" s="158"/>
      <c r="G87" s="158"/>
      <c r="H87" s="158"/>
      <c r="I87" s="158"/>
      <c r="J87" s="159"/>
      <c r="K87" s="160"/>
      <c r="L87" s="161"/>
      <c r="M87" s="161"/>
      <c r="N87" s="161"/>
      <c r="O87" s="161"/>
      <c r="P87" s="162"/>
      <c r="Q87" s="188">
        <v>0</v>
      </c>
      <c r="R87" s="189"/>
      <c r="S87" s="41"/>
    </row>
    <row r="88" spans="1:19" ht="9.9499999999999993" customHeight="1" thickBot="1">
      <c r="A88" s="70"/>
      <c r="B88" s="121"/>
      <c r="C88" s="121"/>
      <c r="D88" s="121"/>
      <c r="E88" s="122"/>
      <c r="F88" s="122"/>
      <c r="G88" s="122"/>
      <c r="H88" s="122"/>
      <c r="I88" s="122"/>
      <c r="J88" s="122"/>
      <c r="K88" s="122"/>
      <c r="L88" s="122"/>
      <c r="M88" s="122"/>
      <c r="N88" s="169"/>
      <c r="O88" s="169"/>
      <c r="P88" s="169"/>
      <c r="Q88" s="397"/>
      <c r="R88" s="397"/>
      <c r="S88" s="41"/>
    </row>
    <row r="89" spans="1:19" ht="21.95" customHeight="1">
      <c r="A89" s="70"/>
      <c r="B89" s="375" t="s">
        <v>13</v>
      </c>
      <c r="C89" s="378" t="s">
        <v>6</v>
      </c>
      <c r="D89" s="259"/>
      <c r="E89" s="163" t="s">
        <v>23</v>
      </c>
      <c r="F89" s="164"/>
      <c r="G89" s="164"/>
      <c r="H89" s="164"/>
      <c r="I89" s="164"/>
      <c r="J89" s="165"/>
      <c r="K89" s="163" t="s">
        <v>121</v>
      </c>
      <c r="L89" s="164"/>
      <c r="M89" s="164"/>
      <c r="N89" s="164"/>
      <c r="O89" s="164"/>
      <c r="P89" s="165"/>
      <c r="Q89" s="184" t="s">
        <v>0</v>
      </c>
      <c r="R89" s="185"/>
      <c r="S89" s="41"/>
    </row>
    <row r="90" spans="1:19" ht="21.95" customHeight="1">
      <c r="A90" s="70"/>
      <c r="B90" s="376"/>
      <c r="C90" s="398" t="s">
        <v>14</v>
      </c>
      <c r="D90" s="168"/>
      <c r="E90" s="166" t="s">
        <v>3</v>
      </c>
      <c r="F90" s="167"/>
      <c r="G90" s="167"/>
      <c r="H90" s="167"/>
      <c r="I90" s="167"/>
      <c r="J90" s="168"/>
      <c r="K90" s="166" t="s">
        <v>93</v>
      </c>
      <c r="L90" s="167"/>
      <c r="M90" s="167"/>
      <c r="N90" s="167"/>
      <c r="O90" s="167"/>
      <c r="P90" s="168"/>
      <c r="Q90" s="186"/>
      <c r="R90" s="187"/>
      <c r="S90" s="41"/>
    </row>
    <row r="91" spans="1:19" ht="21.95" customHeight="1" thickBot="1">
      <c r="A91" s="70"/>
      <c r="B91" s="377"/>
      <c r="C91" s="119" t="s">
        <v>2</v>
      </c>
      <c r="D91" s="120" t="s">
        <v>4</v>
      </c>
      <c r="E91" s="174" t="s">
        <v>127</v>
      </c>
      <c r="F91" s="175"/>
      <c r="G91" s="176"/>
      <c r="H91" s="154" t="s">
        <v>73</v>
      </c>
      <c r="I91" s="155"/>
      <c r="J91" s="156"/>
      <c r="K91" s="174" t="s">
        <v>88</v>
      </c>
      <c r="L91" s="175"/>
      <c r="M91" s="176"/>
      <c r="N91" s="154" t="s">
        <v>27</v>
      </c>
      <c r="O91" s="155"/>
      <c r="P91" s="156"/>
      <c r="Q91" s="186"/>
      <c r="R91" s="187"/>
      <c r="S91" s="41"/>
    </row>
    <row r="92" spans="1:19" ht="23.85" customHeight="1" thickBot="1">
      <c r="A92" s="70"/>
      <c r="B92" s="367"/>
      <c r="C92" s="368"/>
      <c r="D92" s="238"/>
      <c r="E92" s="157"/>
      <c r="F92" s="158"/>
      <c r="G92" s="158"/>
      <c r="H92" s="158"/>
      <c r="I92" s="158"/>
      <c r="J92" s="159"/>
      <c r="K92" s="160"/>
      <c r="L92" s="161"/>
      <c r="M92" s="161"/>
      <c r="N92" s="161"/>
      <c r="O92" s="161"/>
      <c r="P92" s="162"/>
      <c r="Q92" s="188">
        <v>0</v>
      </c>
      <c r="R92" s="189"/>
      <c r="S92" s="41"/>
    </row>
    <row r="93" spans="1:19" ht="9.9499999999999993" customHeight="1" thickBot="1">
      <c r="A93" s="70"/>
      <c r="B93" s="121"/>
      <c r="C93" s="121"/>
      <c r="D93" s="121"/>
      <c r="E93" s="122"/>
      <c r="F93" s="122"/>
      <c r="G93" s="122"/>
      <c r="H93" s="122"/>
      <c r="I93" s="122"/>
      <c r="J93" s="122"/>
      <c r="K93" s="122"/>
      <c r="L93" s="122"/>
      <c r="M93" s="122"/>
      <c r="N93" s="169"/>
      <c r="O93" s="169"/>
      <c r="P93" s="169"/>
      <c r="Q93" s="397"/>
      <c r="R93" s="397"/>
      <c r="S93" s="41"/>
    </row>
    <row r="94" spans="1:19" ht="21.95" customHeight="1">
      <c r="A94" s="70"/>
      <c r="B94" s="375" t="s">
        <v>13</v>
      </c>
      <c r="C94" s="378" t="s">
        <v>6</v>
      </c>
      <c r="D94" s="259"/>
      <c r="E94" s="163" t="s">
        <v>23</v>
      </c>
      <c r="F94" s="164"/>
      <c r="G94" s="164"/>
      <c r="H94" s="164"/>
      <c r="I94" s="164"/>
      <c r="J94" s="165"/>
      <c r="K94" s="163" t="s">
        <v>121</v>
      </c>
      <c r="L94" s="164"/>
      <c r="M94" s="164"/>
      <c r="N94" s="164"/>
      <c r="O94" s="164"/>
      <c r="P94" s="165"/>
      <c r="Q94" s="184" t="s">
        <v>0</v>
      </c>
      <c r="R94" s="185"/>
      <c r="S94" s="41"/>
    </row>
    <row r="95" spans="1:19" ht="21.95" customHeight="1">
      <c r="A95" s="70"/>
      <c r="B95" s="376"/>
      <c r="C95" s="398" t="s">
        <v>14</v>
      </c>
      <c r="D95" s="168"/>
      <c r="E95" s="166" t="s">
        <v>3</v>
      </c>
      <c r="F95" s="167"/>
      <c r="G95" s="167"/>
      <c r="H95" s="167"/>
      <c r="I95" s="167"/>
      <c r="J95" s="168"/>
      <c r="K95" s="166" t="s">
        <v>93</v>
      </c>
      <c r="L95" s="167"/>
      <c r="M95" s="167"/>
      <c r="N95" s="167"/>
      <c r="O95" s="167"/>
      <c r="P95" s="168"/>
      <c r="Q95" s="186"/>
      <c r="R95" s="187"/>
      <c r="S95" s="41"/>
    </row>
    <row r="96" spans="1:19" ht="21.95" customHeight="1" thickBot="1">
      <c r="A96" s="70"/>
      <c r="B96" s="377"/>
      <c r="C96" s="119" t="s">
        <v>2</v>
      </c>
      <c r="D96" s="120" t="s">
        <v>4</v>
      </c>
      <c r="E96" s="174" t="s">
        <v>127</v>
      </c>
      <c r="F96" s="175"/>
      <c r="G96" s="176"/>
      <c r="H96" s="154" t="s">
        <v>73</v>
      </c>
      <c r="I96" s="155"/>
      <c r="J96" s="156"/>
      <c r="K96" s="174" t="s">
        <v>88</v>
      </c>
      <c r="L96" s="175"/>
      <c r="M96" s="176"/>
      <c r="N96" s="154" t="s">
        <v>27</v>
      </c>
      <c r="O96" s="155"/>
      <c r="P96" s="156"/>
      <c r="Q96" s="186"/>
      <c r="R96" s="187"/>
      <c r="S96" s="41"/>
    </row>
    <row r="97" spans="1:19" ht="23.85" customHeight="1" thickBot="1">
      <c r="A97" s="70"/>
      <c r="B97" s="367"/>
      <c r="C97" s="368"/>
      <c r="D97" s="238"/>
      <c r="E97" s="157"/>
      <c r="F97" s="158"/>
      <c r="G97" s="158"/>
      <c r="H97" s="158"/>
      <c r="I97" s="158"/>
      <c r="J97" s="159"/>
      <c r="K97" s="160"/>
      <c r="L97" s="161"/>
      <c r="M97" s="161"/>
      <c r="N97" s="161"/>
      <c r="O97" s="161"/>
      <c r="P97" s="162"/>
      <c r="Q97" s="188">
        <v>0</v>
      </c>
      <c r="R97" s="189"/>
      <c r="S97" s="41"/>
    </row>
    <row r="98" spans="1:19" ht="9.9499999999999993" customHeight="1" thickBot="1">
      <c r="A98" s="70"/>
      <c r="B98" s="71"/>
      <c r="C98" s="71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447"/>
      <c r="O98" s="447"/>
      <c r="P98" s="447"/>
      <c r="Q98" s="402"/>
      <c r="R98" s="402"/>
      <c r="S98" s="41"/>
    </row>
    <row r="99" spans="1:19" ht="28.5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430" t="s">
        <v>41</v>
      </c>
      <c r="M99" s="431"/>
      <c r="N99" s="431"/>
      <c r="O99" s="432"/>
      <c r="P99" s="433">
        <f>SUM(Q72:R97)</f>
        <v>11000</v>
      </c>
      <c r="Q99" s="433"/>
      <c r="R99" s="434"/>
      <c r="S99" s="41"/>
    </row>
    <row r="100" spans="1:19" ht="29.25" thickBot="1">
      <c r="A100" s="232" t="s">
        <v>22</v>
      </c>
      <c r="B100" s="233"/>
      <c r="C100" s="234"/>
      <c r="D100" s="34" t="s">
        <v>91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ht="10.5" customHeight="1" thickBot="1">
      <c r="A101" s="3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6"/>
      <c r="R101" s="22"/>
      <c r="S101" s="22"/>
    </row>
    <row r="102" spans="1:19" ht="21.95" customHeight="1">
      <c r="A102" s="70"/>
      <c r="B102" s="407" t="s">
        <v>13</v>
      </c>
      <c r="C102" s="435" t="s">
        <v>6</v>
      </c>
      <c r="D102" s="436"/>
      <c r="E102" s="151" t="s">
        <v>28</v>
      </c>
      <c r="F102" s="152"/>
      <c r="G102" s="152"/>
      <c r="H102" s="152"/>
      <c r="I102" s="152"/>
      <c r="J102" s="153"/>
      <c r="K102" s="177" t="s">
        <v>144</v>
      </c>
      <c r="L102" s="178"/>
      <c r="M102" s="178"/>
      <c r="N102" s="178"/>
      <c r="O102" s="178"/>
      <c r="P102" s="179"/>
      <c r="Q102" s="403" t="s">
        <v>0</v>
      </c>
      <c r="R102" s="404"/>
      <c r="S102" s="41"/>
    </row>
    <row r="103" spans="1:19" ht="21.95" customHeight="1">
      <c r="A103" s="70"/>
      <c r="B103" s="408"/>
      <c r="C103" s="428" t="s">
        <v>14</v>
      </c>
      <c r="D103" s="429"/>
      <c r="E103" s="448" t="s">
        <v>78</v>
      </c>
      <c r="F103" s="449"/>
      <c r="G103" s="449"/>
      <c r="H103" s="449"/>
      <c r="I103" s="449"/>
      <c r="J103" s="429"/>
      <c r="K103" s="507" t="s">
        <v>3</v>
      </c>
      <c r="L103" s="508"/>
      <c r="M103" s="508"/>
      <c r="N103" s="508"/>
      <c r="O103" s="508"/>
      <c r="P103" s="509"/>
      <c r="Q103" s="405"/>
      <c r="R103" s="406"/>
      <c r="S103" s="41"/>
    </row>
    <row r="104" spans="1:19" ht="21.95" customHeight="1" thickBot="1">
      <c r="A104" s="70"/>
      <c r="B104" s="409"/>
      <c r="C104" s="100" t="s">
        <v>2</v>
      </c>
      <c r="D104" s="101" t="s">
        <v>4</v>
      </c>
      <c r="E104" s="170">
        <v>45287</v>
      </c>
      <c r="F104" s="171"/>
      <c r="G104" s="172"/>
      <c r="H104" s="444" t="s">
        <v>66</v>
      </c>
      <c r="I104" s="445"/>
      <c r="J104" s="446"/>
      <c r="K104" s="709">
        <v>45198</v>
      </c>
      <c r="L104" s="710"/>
      <c r="M104" s="711"/>
      <c r="N104" s="490" t="s">
        <v>73</v>
      </c>
      <c r="O104" s="491"/>
      <c r="P104" s="492"/>
      <c r="Q104" s="405"/>
      <c r="R104" s="406"/>
      <c r="S104" s="41"/>
    </row>
    <row r="105" spans="1:19" ht="23.85" customHeight="1" thickBot="1">
      <c r="A105" s="70"/>
      <c r="B105" s="367" t="s">
        <v>75</v>
      </c>
      <c r="C105" s="368"/>
      <c r="D105" s="238"/>
      <c r="E105" s="145">
        <v>300</v>
      </c>
      <c r="F105" s="146"/>
      <c r="G105" s="146"/>
      <c r="H105" s="146"/>
      <c r="I105" s="146"/>
      <c r="J105" s="147"/>
      <c r="K105" s="145">
        <v>5500</v>
      </c>
      <c r="L105" s="146"/>
      <c r="M105" s="146"/>
      <c r="N105" s="146"/>
      <c r="O105" s="146"/>
      <c r="P105" s="510"/>
      <c r="Q105" s="440">
        <f>SUM(E105:P105)</f>
        <v>5800</v>
      </c>
      <c r="R105" s="441"/>
      <c r="S105" s="41"/>
    </row>
    <row r="106" spans="1:19" ht="9.9499999999999993" customHeight="1" thickBot="1">
      <c r="A106" s="73"/>
      <c r="B106" s="513" t="s">
        <v>12</v>
      </c>
      <c r="C106" s="513"/>
      <c r="D106" s="513"/>
      <c r="E106" s="413"/>
      <c r="F106" s="413"/>
      <c r="G106" s="413"/>
      <c r="H106" s="413"/>
      <c r="I106" s="413"/>
      <c r="J106" s="413"/>
      <c r="K106" s="138"/>
      <c r="L106" s="138"/>
      <c r="M106" s="138"/>
      <c r="N106" s="413"/>
      <c r="O106" s="413"/>
      <c r="P106" s="413"/>
      <c r="Q106" s="514"/>
      <c r="R106" s="515"/>
      <c r="S106" s="74"/>
    </row>
    <row r="107" spans="1:19" ht="21.95" customHeight="1">
      <c r="A107" s="70"/>
      <c r="B107" s="407" t="s">
        <v>13</v>
      </c>
      <c r="C107" s="435" t="s">
        <v>6</v>
      </c>
      <c r="D107" s="436"/>
      <c r="E107" s="151" t="s">
        <v>28</v>
      </c>
      <c r="F107" s="152"/>
      <c r="G107" s="152"/>
      <c r="H107" s="152"/>
      <c r="I107" s="152"/>
      <c r="J107" s="153"/>
      <c r="K107" s="151" t="s">
        <v>121</v>
      </c>
      <c r="L107" s="152"/>
      <c r="M107" s="152"/>
      <c r="N107" s="152"/>
      <c r="O107" s="152"/>
      <c r="P107" s="153"/>
      <c r="Q107" s="403" t="s">
        <v>0</v>
      </c>
      <c r="R107" s="404"/>
      <c r="S107" s="41"/>
    </row>
    <row r="108" spans="1:19" ht="21.95" customHeight="1">
      <c r="A108" s="70"/>
      <c r="B108" s="408"/>
      <c r="C108" s="428" t="s">
        <v>14</v>
      </c>
      <c r="D108" s="429"/>
      <c r="E108" s="448" t="s">
        <v>78</v>
      </c>
      <c r="F108" s="449"/>
      <c r="G108" s="449"/>
      <c r="H108" s="449"/>
      <c r="I108" s="449"/>
      <c r="J108" s="429"/>
      <c r="K108" s="448" t="s">
        <v>93</v>
      </c>
      <c r="L108" s="449"/>
      <c r="M108" s="449"/>
      <c r="N108" s="449"/>
      <c r="O108" s="449"/>
      <c r="P108" s="429"/>
      <c r="Q108" s="405"/>
      <c r="R108" s="406"/>
      <c r="S108" s="41"/>
    </row>
    <row r="109" spans="1:19" ht="21.95" customHeight="1" thickBot="1">
      <c r="A109" s="70"/>
      <c r="B109" s="409"/>
      <c r="C109" s="100" t="s">
        <v>2</v>
      </c>
      <c r="D109" s="101" t="s">
        <v>4</v>
      </c>
      <c r="E109" s="170">
        <v>45287</v>
      </c>
      <c r="F109" s="171"/>
      <c r="G109" s="172"/>
      <c r="H109" s="444" t="s">
        <v>66</v>
      </c>
      <c r="I109" s="445"/>
      <c r="J109" s="446"/>
      <c r="K109" s="170" t="s">
        <v>88</v>
      </c>
      <c r="L109" s="171"/>
      <c r="M109" s="172"/>
      <c r="N109" s="444" t="s">
        <v>27</v>
      </c>
      <c r="O109" s="445"/>
      <c r="P109" s="446"/>
      <c r="Q109" s="405"/>
      <c r="R109" s="406"/>
      <c r="S109" s="41"/>
    </row>
    <row r="110" spans="1:19" ht="23.85" customHeight="1" thickBot="1">
      <c r="A110" s="70"/>
      <c r="B110" s="367"/>
      <c r="C110" s="368"/>
      <c r="D110" s="238"/>
      <c r="E110" s="145"/>
      <c r="F110" s="146"/>
      <c r="G110" s="146"/>
      <c r="H110" s="146"/>
      <c r="I110" s="146"/>
      <c r="J110" s="147"/>
      <c r="K110" s="148"/>
      <c r="L110" s="149"/>
      <c r="M110" s="149"/>
      <c r="N110" s="149"/>
      <c r="O110" s="149"/>
      <c r="P110" s="150"/>
      <c r="Q110" s="440">
        <v>0</v>
      </c>
      <c r="R110" s="441"/>
      <c r="S110" s="41"/>
    </row>
    <row r="111" spans="1:19" ht="9.9499999999999993" customHeight="1" thickBot="1">
      <c r="A111" s="73"/>
      <c r="B111" s="439" t="s">
        <v>12</v>
      </c>
      <c r="C111" s="439"/>
      <c r="D111" s="439"/>
      <c r="E111" s="173"/>
      <c r="F111" s="173"/>
      <c r="G111" s="173"/>
      <c r="H111" s="173"/>
      <c r="I111" s="173"/>
      <c r="J111" s="173"/>
      <c r="K111" s="135"/>
      <c r="L111" s="135"/>
      <c r="M111" s="135"/>
      <c r="N111" s="173"/>
      <c r="O111" s="173"/>
      <c r="P111" s="173"/>
      <c r="Q111" s="437"/>
      <c r="R111" s="438"/>
      <c r="S111" s="74"/>
    </row>
    <row r="112" spans="1:19" ht="21.95" customHeight="1">
      <c r="A112" s="70"/>
      <c r="B112" s="407" t="s">
        <v>13</v>
      </c>
      <c r="C112" s="435" t="s">
        <v>6</v>
      </c>
      <c r="D112" s="436"/>
      <c r="E112" s="151" t="s">
        <v>28</v>
      </c>
      <c r="F112" s="152"/>
      <c r="G112" s="152"/>
      <c r="H112" s="152"/>
      <c r="I112" s="152"/>
      <c r="J112" s="153"/>
      <c r="K112" s="151" t="s">
        <v>121</v>
      </c>
      <c r="L112" s="152"/>
      <c r="M112" s="152"/>
      <c r="N112" s="152"/>
      <c r="O112" s="152"/>
      <c r="P112" s="153"/>
      <c r="Q112" s="403" t="s">
        <v>0</v>
      </c>
      <c r="R112" s="404"/>
      <c r="S112" s="41"/>
    </row>
    <row r="113" spans="1:19" ht="21.95" customHeight="1">
      <c r="A113" s="70"/>
      <c r="B113" s="408"/>
      <c r="C113" s="428" t="s">
        <v>14</v>
      </c>
      <c r="D113" s="429"/>
      <c r="E113" s="448" t="s">
        <v>78</v>
      </c>
      <c r="F113" s="449"/>
      <c r="G113" s="449"/>
      <c r="H113" s="449"/>
      <c r="I113" s="449"/>
      <c r="J113" s="429"/>
      <c r="K113" s="448" t="s">
        <v>93</v>
      </c>
      <c r="L113" s="449"/>
      <c r="M113" s="449"/>
      <c r="N113" s="449"/>
      <c r="O113" s="449"/>
      <c r="P113" s="429"/>
      <c r="Q113" s="405"/>
      <c r="R113" s="406"/>
      <c r="S113" s="41"/>
    </row>
    <row r="114" spans="1:19" ht="21.95" customHeight="1" thickBot="1">
      <c r="A114" s="70"/>
      <c r="B114" s="409"/>
      <c r="C114" s="100" t="s">
        <v>2</v>
      </c>
      <c r="D114" s="101" t="s">
        <v>4</v>
      </c>
      <c r="E114" s="170">
        <v>45287</v>
      </c>
      <c r="F114" s="171"/>
      <c r="G114" s="172"/>
      <c r="H114" s="444" t="s">
        <v>66</v>
      </c>
      <c r="I114" s="445"/>
      <c r="J114" s="446"/>
      <c r="K114" s="170" t="s">
        <v>88</v>
      </c>
      <c r="L114" s="171"/>
      <c r="M114" s="172"/>
      <c r="N114" s="444" t="s">
        <v>27</v>
      </c>
      <c r="O114" s="445"/>
      <c r="P114" s="446"/>
      <c r="Q114" s="405"/>
      <c r="R114" s="406"/>
      <c r="S114" s="41"/>
    </row>
    <row r="115" spans="1:19" ht="23.85" customHeight="1" thickBot="1">
      <c r="A115" s="70"/>
      <c r="B115" s="367"/>
      <c r="C115" s="368"/>
      <c r="D115" s="238"/>
      <c r="E115" s="145"/>
      <c r="F115" s="146"/>
      <c r="G115" s="146"/>
      <c r="H115" s="146"/>
      <c r="I115" s="146"/>
      <c r="J115" s="147"/>
      <c r="K115" s="148"/>
      <c r="L115" s="149"/>
      <c r="M115" s="149"/>
      <c r="N115" s="149"/>
      <c r="O115" s="149"/>
      <c r="P115" s="150"/>
      <c r="Q115" s="440">
        <v>0</v>
      </c>
      <c r="R115" s="441"/>
      <c r="S115" s="41"/>
    </row>
    <row r="116" spans="1:19" ht="9.9499999999999993" customHeight="1" thickBot="1">
      <c r="A116" s="73"/>
      <c r="B116" s="439" t="s">
        <v>12</v>
      </c>
      <c r="C116" s="439"/>
      <c r="D116" s="439"/>
      <c r="E116" s="173"/>
      <c r="F116" s="173"/>
      <c r="G116" s="173"/>
      <c r="H116" s="173"/>
      <c r="I116" s="173"/>
      <c r="J116" s="173"/>
      <c r="K116" s="135"/>
      <c r="L116" s="135"/>
      <c r="M116" s="135"/>
      <c r="N116" s="173"/>
      <c r="O116" s="173"/>
      <c r="P116" s="173"/>
      <c r="Q116" s="437"/>
      <c r="R116" s="438"/>
      <c r="S116" s="74"/>
    </row>
    <row r="117" spans="1:19" ht="21.95" customHeight="1">
      <c r="A117" s="70"/>
      <c r="B117" s="407" t="s">
        <v>13</v>
      </c>
      <c r="C117" s="435" t="s">
        <v>6</v>
      </c>
      <c r="D117" s="436"/>
      <c r="E117" s="151" t="s">
        <v>28</v>
      </c>
      <c r="F117" s="152"/>
      <c r="G117" s="152"/>
      <c r="H117" s="152"/>
      <c r="I117" s="152"/>
      <c r="J117" s="153"/>
      <c r="K117" s="151" t="s">
        <v>121</v>
      </c>
      <c r="L117" s="152"/>
      <c r="M117" s="152"/>
      <c r="N117" s="152"/>
      <c r="O117" s="152"/>
      <c r="P117" s="153"/>
      <c r="Q117" s="403" t="s">
        <v>0</v>
      </c>
      <c r="R117" s="404"/>
      <c r="S117" s="41"/>
    </row>
    <row r="118" spans="1:19" ht="21.95" customHeight="1">
      <c r="A118" s="70"/>
      <c r="B118" s="408"/>
      <c r="C118" s="428" t="s">
        <v>14</v>
      </c>
      <c r="D118" s="429"/>
      <c r="E118" s="448" t="s">
        <v>78</v>
      </c>
      <c r="F118" s="449"/>
      <c r="G118" s="449"/>
      <c r="H118" s="449"/>
      <c r="I118" s="449"/>
      <c r="J118" s="429"/>
      <c r="K118" s="448" t="s">
        <v>93</v>
      </c>
      <c r="L118" s="449"/>
      <c r="M118" s="449"/>
      <c r="N118" s="449"/>
      <c r="O118" s="449"/>
      <c r="P118" s="429"/>
      <c r="Q118" s="405"/>
      <c r="R118" s="406"/>
      <c r="S118" s="41"/>
    </row>
    <row r="119" spans="1:19" ht="21.95" customHeight="1" thickBot="1">
      <c r="A119" s="70"/>
      <c r="B119" s="409"/>
      <c r="C119" s="100" t="s">
        <v>2</v>
      </c>
      <c r="D119" s="101" t="s">
        <v>4</v>
      </c>
      <c r="E119" s="170">
        <v>45287</v>
      </c>
      <c r="F119" s="171"/>
      <c r="G119" s="172"/>
      <c r="H119" s="444" t="s">
        <v>66</v>
      </c>
      <c r="I119" s="445"/>
      <c r="J119" s="446"/>
      <c r="K119" s="170" t="s">
        <v>88</v>
      </c>
      <c r="L119" s="171"/>
      <c r="M119" s="172"/>
      <c r="N119" s="444" t="s">
        <v>27</v>
      </c>
      <c r="O119" s="445"/>
      <c r="P119" s="446"/>
      <c r="Q119" s="405"/>
      <c r="R119" s="406"/>
      <c r="S119" s="41"/>
    </row>
    <row r="120" spans="1:19" ht="23.85" customHeight="1" thickBot="1">
      <c r="A120" s="70"/>
      <c r="B120" s="367"/>
      <c r="C120" s="368"/>
      <c r="D120" s="238"/>
      <c r="E120" s="145"/>
      <c r="F120" s="146"/>
      <c r="G120" s="146"/>
      <c r="H120" s="146"/>
      <c r="I120" s="146"/>
      <c r="J120" s="147"/>
      <c r="K120" s="148"/>
      <c r="L120" s="149"/>
      <c r="M120" s="149"/>
      <c r="N120" s="149"/>
      <c r="O120" s="149"/>
      <c r="P120" s="150"/>
      <c r="Q120" s="440">
        <v>0</v>
      </c>
      <c r="R120" s="441"/>
      <c r="S120" s="41"/>
    </row>
    <row r="121" spans="1:19" ht="9.9499999999999993" customHeight="1" thickBot="1">
      <c r="A121" s="73"/>
      <c r="B121" s="439" t="s">
        <v>12</v>
      </c>
      <c r="C121" s="439"/>
      <c r="D121" s="439"/>
      <c r="E121" s="173"/>
      <c r="F121" s="173"/>
      <c r="G121" s="173"/>
      <c r="H121" s="173"/>
      <c r="I121" s="173"/>
      <c r="J121" s="173"/>
      <c r="K121" s="135"/>
      <c r="L121" s="135"/>
      <c r="M121" s="135"/>
      <c r="N121" s="173"/>
      <c r="O121" s="173"/>
      <c r="P121" s="173"/>
      <c r="Q121" s="437"/>
      <c r="R121" s="438"/>
      <c r="S121" s="74"/>
    </row>
    <row r="122" spans="1:19" ht="21.95" customHeight="1">
      <c r="A122" s="70"/>
      <c r="B122" s="407" t="s">
        <v>13</v>
      </c>
      <c r="C122" s="435" t="s">
        <v>6</v>
      </c>
      <c r="D122" s="436"/>
      <c r="E122" s="151" t="s">
        <v>28</v>
      </c>
      <c r="F122" s="152"/>
      <c r="G122" s="152"/>
      <c r="H122" s="152"/>
      <c r="I122" s="152"/>
      <c r="J122" s="153"/>
      <c r="K122" s="151" t="s">
        <v>121</v>
      </c>
      <c r="L122" s="152"/>
      <c r="M122" s="152"/>
      <c r="N122" s="152"/>
      <c r="O122" s="152"/>
      <c r="P122" s="153"/>
      <c r="Q122" s="403" t="s">
        <v>0</v>
      </c>
      <c r="R122" s="404"/>
      <c r="S122" s="41"/>
    </row>
    <row r="123" spans="1:19" ht="21.95" customHeight="1">
      <c r="A123" s="70"/>
      <c r="B123" s="442"/>
      <c r="C123" s="428" t="s">
        <v>14</v>
      </c>
      <c r="D123" s="429"/>
      <c r="E123" s="448" t="s">
        <v>78</v>
      </c>
      <c r="F123" s="449"/>
      <c r="G123" s="449"/>
      <c r="H123" s="449"/>
      <c r="I123" s="449"/>
      <c r="J123" s="429"/>
      <c r="K123" s="448" t="s">
        <v>93</v>
      </c>
      <c r="L123" s="449"/>
      <c r="M123" s="449"/>
      <c r="N123" s="449"/>
      <c r="O123" s="449"/>
      <c r="P123" s="429"/>
      <c r="Q123" s="405"/>
      <c r="R123" s="406"/>
      <c r="S123" s="41"/>
    </row>
    <row r="124" spans="1:19" ht="21.95" customHeight="1" thickBot="1">
      <c r="A124" s="70"/>
      <c r="B124" s="443"/>
      <c r="C124" s="100" t="s">
        <v>2</v>
      </c>
      <c r="D124" s="101" t="s">
        <v>4</v>
      </c>
      <c r="E124" s="170">
        <v>45287</v>
      </c>
      <c r="F124" s="171"/>
      <c r="G124" s="172"/>
      <c r="H124" s="444" t="s">
        <v>66</v>
      </c>
      <c r="I124" s="445"/>
      <c r="J124" s="446"/>
      <c r="K124" s="170" t="s">
        <v>88</v>
      </c>
      <c r="L124" s="171"/>
      <c r="M124" s="172"/>
      <c r="N124" s="444" t="s">
        <v>27</v>
      </c>
      <c r="O124" s="445"/>
      <c r="P124" s="446"/>
      <c r="Q124" s="405"/>
      <c r="R124" s="406"/>
      <c r="S124" s="41"/>
    </row>
    <row r="125" spans="1:19" ht="23.85" customHeight="1" thickBot="1">
      <c r="A125" s="70"/>
      <c r="B125" s="367"/>
      <c r="C125" s="368"/>
      <c r="D125" s="238"/>
      <c r="E125" s="145"/>
      <c r="F125" s="146"/>
      <c r="G125" s="146"/>
      <c r="H125" s="146"/>
      <c r="I125" s="146"/>
      <c r="J125" s="147"/>
      <c r="K125" s="148"/>
      <c r="L125" s="149"/>
      <c r="M125" s="149"/>
      <c r="N125" s="149"/>
      <c r="O125" s="149"/>
      <c r="P125" s="150"/>
      <c r="Q125" s="440">
        <v>0</v>
      </c>
      <c r="R125" s="441"/>
      <c r="S125" s="41"/>
    </row>
    <row r="126" spans="1:19" ht="9.9499999999999993" customHeight="1" thickBot="1">
      <c r="A126" s="73"/>
      <c r="B126" s="439" t="s">
        <v>12</v>
      </c>
      <c r="C126" s="439"/>
      <c r="D126" s="439"/>
      <c r="E126" s="173"/>
      <c r="F126" s="173"/>
      <c r="G126" s="173"/>
      <c r="H126" s="173"/>
      <c r="I126" s="173"/>
      <c r="J126" s="173"/>
      <c r="K126" s="135"/>
      <c r="L126" s="135"/>
      <c r="M126" s="135"/>
      <c r="N126" s="173"/>
      <c r="O126" s="173"/>
      <c r="P126" s="173"/>
      <c r="Q126" s="437"/>
      <c r="R126" s="438"/>
      <c r="S126" s="74"/>
    </row>
    <row r="127" spans="1:19" ht="21.95" customHeight="1">
      <c r="A127" s="70"/>
      <c r="B127" s="407" t="s">
        <v>13</v>
      </c>
      <c r="C127" s="435" t="s">
        <v>6</v>
      </c>
      <c r="D127" s="436"/>
      <c r="E127" s="151" t="s">
        <v>28</v>
      </c>
      <c r="F127" s="152"/>
      <c r="G127" s="152"/>
      <c r="H127" s="152"/>
      <c r="I127" s="152"/>
      <c r="J127" s="153"/>
      <c r="K127" s="151" t="s">
        <v>121</v>
      </c>
      <c r="L127" s="152"/>
      <c r="M127" s="152"/>
      <c r="N127" s="152"/>
      <c r="O127" s="152"/>
      <c r="P127" s="153"/>
      <c r="Q127" s="403" t="s">
        <v>0</v>
      </c>
      <c r="R127" s="404"/>
      <c r="S127" s="41"/>
    </row>
    <row r="128" spans="1:19" ht="21.95" customHeight="1">
      <c r="A128" s="70"/>
      <c r="B128" s="408"/>
      <c r="C128" s="428" t="s">
        <v>14</v>
      </c>
      <c r="D128" s="429"/>
      <c r="E128" s="448" t="s">
        <v>78</v>
      </c>
      <c r="F128" s="449"/>
      <c r="G128" s="449"/>
      <c r="H128" s="449"/>
      <c r="I128" s="449"/>
      <c r="J128" s="429"/>
      <c r="K128" s="448" t="s">
        <v>93</v>
      </c>
      <c r="L128" s="449"/>
      <c r="M128" s="449"/>
      <c r="N128" s="449"/>
      <c r="O128" s="449"/>
      <c r="P128" s="429"/>
      <c r="Q128" s="405"/>
      <c r="R128" s="406"/>
      <c r="S128" s="41"/>
    </row>
    <row r="129" spans="1:20" ht="21.95" customHeight="1" thickBot="1">
      <c r="A129" s="70"/>
      <c r="B129" s="409"/>
      <c r="C129" s="100" t="s">
        <v>2</v>
      </c>
      <c r="D129" s="101" t="s">
        <v>4</v>
      </c>
      <c r="E129" s="170">
        <v>45287</v>
      </c>
      <c r="F129" s="171"/>
      <c r="G129" s="172"/>
      <c r="H129" s="444" t="s">
        <v>66</v>
      </c>
      <c r="I129" s="445"/>
      <c r="J129" s="446"/>
      <c r="K129" s="170" t="s">
        <v>88</v>
      </c>
      <c r="L129" s="171"/>
      <c r="M129" s="172"/>
      <c r="N129" s="444" t="s">
        <v>27</v>
      </c>
      <c r="O129" s="445"/>
      <c r="P129" s="446"/>
      <c r="Q129" s="405"/>
      <c r="R129" s="406"/>
      <c r="S129" s="41"/>
    </row>
    <row r="130" spans="1:20" ht="23.85" customHeight="1" thickBot="1">
      <c r="A130" s="70"/>
      <c r="B130" s="367"/>
      <c r="C130" s="368"/>
      <c r="D130" s="238"/>
      <c r="E130" s="145"/>
      <c r="F130" s="146"/>
      <c r="G130" s="146"/>
      <c r="H130" s="146"/>
      <c r="I130" s="146"/>
      <c r="J130" s="147"/>
      <c r="K130" s="148"/>
      <c r="L130" s="149"/>
      <c r="M130" s="149"/>
      <c r="N130" s="149"/>
      <c r="O130" s="149"/>
      <c r="P130" s="150"/>
      <c r="Q130" s="440">
        <v>0</v>
      </c>
      <c r="R130" s="441"/>
      <c r="S130" s="41"/>
    </row>
    <row r="131" spans="1:20" ht="9.9499999999999993" customHeight="1" thickBot="1">
      <c r="A131" s="73"/>
      <c r="B131" s="439" t="s">
        <v>12</v>
      </c>
      <c r="C131" s="439"/>
      <c r="D131" s="439"/>
      <c r="E131" s="173"/>
      <c r="F131" s="173"/>
      <c r="G131" s="173"/>
      <c r="H131" s="173"/>
      <c r="I131" s="173"/>
      <c r="J131" s="173"/>
      <c r="K131" s="135"/>
      <c r="L131" s="135"/>
      <c r="M131" s="135"/>
      <c r="N131" s="173"/>
      <c r="O131" s="173"/>
      <c r="P131" s="173"/>
      <c r="Q131" s="437"/>
      <c r="R131" s="438"/>
      <c r="S131" s="74"/>
    </row>
    <row r="132" spans="1:20" ht="28.5" customHeight="1" thickBot="1">
      <c r="A132" s="70"/>
      <c r="B132" s="76"/>
      <c r="C132" s="106"/>
      <c r="D132" s="78"/>
      <c r="E132" s="78"/>
      <c r="F132" s="78"/>
      <c r="G132" s="78"/>
      <c r="H132" s="78"/>
      <c r="I132" s="78"/>
      <c r="J132" s="78"/>
      <c r="K132" s="78"/>
      <c r="L132" s="430" t="s">
        <v>37</v>
      </c>
      <c r="M132" s="511"/>
      <c r="N132" s="511"/>
      <c r="O132" s="512"/>
      <c r="P132" s="433">
        <f>SUM(Q105:R130)</f>
        <v>5800</v>
      </c>
      <c r="Q132" s="433"/>
      <c r="R132" s="434"/>
      <c r="S132" s="41"/>
    </row>
    <row r="133" spans="1:20" ht="24.75" customHeight="1">
      <c r="A133" s="70"/>
      <c r="B133" s="125" t="s">
        <v>99</v>
      </c>
      <c r="C133" s="106"/>
      <c r="D133" s="78"/>
      <c r="E133" s="78"/>
      <c r="F133" s="78"/>
      <c r="G133" s="78"/>
      <c r="H133" s="78"/>
      <c r="I133" s="78"/>
      <c r="J133" s="78"/>
      <c r="K133" s="78"/>
      <c r="L133" s="72"/>
      <c r="M133" s="72"/>
      <c r="N133" s="79"/>
      <c r="O133" s="79"/>
      <c r="P133" s="79"/>
      <c r="Q133" s="63"/>
      <c r="R133" s="63"/>
      <c r="S133" s="41"/>
    </row>
    <row r="134" spans="1:20" ht="24.95" customHeight="1">
      <c r="B134" s="106" t="s">
        <v>84</v>
      </c>
    </row>
    <row r="135" spans="1:20" ht="24.95" customHeight="1">
      <c r="B135" s="106" t="s">
        <v>137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1"/>
      <c r="P135" s="81"/>
      <c r="Q135" s="82"/>
      <c r="R135" s="105"/>
      <c r="S135" s="105"/>
      <c r="T135" s="105"/>
    </row>
    <row r="136" spans="1:20" ht="24.95" customHeight="1">
      <c r="B136" s="106" t="s">
        <v>138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6" t="s">
        <v>139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26" t="s">
        <v>85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R39:S39"/>
    <mergeCell ref="R40:S40"/>
    <mergeCell ref="R41:S41"/>
    <mergeCell ref="R42:S42"/>
    <mergeCell ref="R43:S43"/>
    <mergeCell ref="R44:S44"/>
    <mergeCell ref="R45:S45"/>
    <mergeCell ref="O38:Q38"/>
    <mergeCell ref="O39:Q39"/>
    <mergeCell ref="O40:Q40"/>
    <mergeCell ref="O41:Q41"/>
    <mergeCell ref="O42:Q42"/>
    <mergeCell ref="O43:Q43"/>
    <mergeCell ref="O44:Q44"/>
    <mergeCell ref="O45:Q45"/>
    <mergeCell ref="K9:M9"/>
    <mergeCell ref="B130:D130"/>
    <mergeCell ref="H129:J129"/>
    <mergeCell ref="K129:M129"/>
    <mergeCell ref="B120:D120"/>
    <mergeCell ref="B115:D115"/>
    <mergeCell ref="B48:C49"/>
    <mergeCell ref="D48:F48"/>
    <mergeCell ref="G48:H48"/>
    <mergeCell ref="D40:E40"/>
    <mergeCell ref="F40:G40"/>
    <mergeCell ref="H40:I40"/>
    <mergeCell ref="J40:K40"/>
    <mergeCell ref="J41:K41"/>
    <mergeCell ref="B47:C47"/>
    <mergeCell ref="C107:D107"/>
    <mergeCell ref="K85:P85"/>
    <mergeCell ref="B125:D125"/>
    <mergeCell ref="K123:P123"/>
    <mergeCell ref="E124:G124"/>
    <mergeCell ref="H124:J124"/>
    <mergeCell ref="K124:M124"/>
    <mergeCell ref="K119:M119"/>
    <mergeCell ref="B112:B114"/>
    <mergeCell ref="Q125:R125"/>
    <mergeCell ref="E126:G126"/>
    <mergeCell ref="H126:J126"/>
    <mergeCell ref="N126:P126"/>
    <mergeCell ref="B127:B129"/>
    <mergeCell ref="C127:D127"/>
    <mergeCell ref="Q127:R129"/>
    <mergeCell ref="N129:P129"/>
    <mergeCell ref="E125:J125"/>
    <mergeCell ref="K125:P125"/>
    <mergeCell ref="E127:J127"/>
    <mergeCell ref="K127:P127"/>
    <mergeCell ref="E128:J128"/>
    <mergeCell ref="K128:P128"/>
    <mergeCell ref="E129:G129"/>
    <mergeCell ref="Q130:R130"/>
    <mergeCell ref="E131:G131"/>
    <mergeCell ref="H131:J131"/>
    <mergeCell ref="N131:P131"/>
    <mergeCell ref="L132:O132"/>
    <mergeCell ref="P132:R132"/>
    <mergeCell ref="E130:J130"/>
    <mergeCell ref="K130:P130"/>
    <mergeCell ref="B106:D106"/>
    <mergeCell ref="Q106:R106"/>
    <mergeCell ref="C108:D108"/>
    <mergeCell ref="B107:B109"/>
    <mergeCell ref="Q115:R115"/>
    <mergeCell ref="E116:G116"/>
    <mergeCell ref="H116:J116"/>
    <mergeCell ref="N116:P116"/>
    <mergeCell ref="B117:B119"/>
    <mergeCell ref="C117:D117"/>
    <mergeCell ref="Q117:R119"/>
    <mergeCell ref="N119:P119"/>
    <mergeCell ref="E118:J118"/>
    <mergeCell ref="K118:P118"/>
    <mergeCell ref="E119:G119"/>
    <mergeCell ref="H119:J119"/>
    <mergeCell ref="C112:D112"/>
    <mergeCell ref="Q112:R114"/>
    <mergeCell ref="N114:P114"/>
    <mergeCell ref="Q111:R111"/>
    <mergeCell ref="B111:D111"/>
    <mergeCell ref="C113:D113"/>
    <mergeCell ref="E112:J112"/>
    <mergeCell ref="K112:P112"/>
    <mergeCell ref="E113:J113"/>
    <mergeCell ref="K113:P113"/>
    <mergeCell ref="E114:G114"/>
    <mergeCell ref="H114:J114"/>
    <mergeCell ref="K114:M114"/>
    <mergeCell ref="Q110:R110"/>
    <mergeCell ref="B97:D97"/>
    <mergeCell ref="Q97:R97"/>
    <mergeCell ref="E103:J103"/>
    <mergeCell ref="K103:P103"/>
    <mergeCell ref="E104:G104"/>
    <mergeCell ref="H104:J104"/>
    <mergeCell ref="K104:M104"/>
    <mergeCell ref="E105:J105"/>
    <mergeCell ref="K105:P105"/>
    <mergeCell ref="B105:D105"/>
    <mergeCell ref="K107:P107"/>
    <mergeCell ref="E108:J108"/>
    <mergeCell ref="K108:P108"/>
    <mergeCell ref="E109:G109"/>
    <mergeCell ref="H109:J109"/>
    <mergeCell ref="Q107:R109"/>
    <mergeCell ref="N109:P109"/>
    <mergeCell ref="K60:L60"/>
    <mergeCell ref="N59:O59"/>
    <mergeCell ref="P59:Q59"/>
    <mergeCell ref="I59:J59"/>
    <mergeCell ref="K59:L59"/>
    <mergeCell ref="P57:Q57"/>
    <mergeCell ref="R59:S59"/>
    <mergeCell ref="D59:F59"/>
    <mergeCell ref="Q74:R76"/>
    <mergeCell ref="C75:D75"/>
    <mergeCell ref="E74:J74"/>
    <mergeCell ref="K74:P74"/>
    <mergeCell ref="E75:J75"/>
    <mergeCell ref="K75:P75"/>
    <mergeCell ref="Q73:R73"/>
    <mergeCell ref="B72:D72"/>
    <mergeCell ref="E70:J70"/>
    <mergeCell ref="K70:P70"/>
    <mergeCell ref="E71:G71"/>
    <mergeCell ref="H71:J71"/>
    <mergeCell ref="K71:M71"/>
    <mergeCell ref="N71:P71"/>
    <mergeCell ref="E72:J72"/>
    <mergeCell ref="K72:P72"/>
    <mergeCell ref="C70:D70"/>
    <mergeCell ref="B69:B71"/>
    <mergeCell ref="C69:D69"/>
    <mergeCell ref="R57:S57"/>
    <mergeCell ref="D58:F58"/>
    <mergeCell ref="G58:H58"/>
    <mergeCell ref="I58:J58"/>
    <mergeCell ref="K58:L58"/>
    <mergeCell ref="R54:S54"/>
    <mergeCell ref="B54:C55"/>
    <mergeCell ref="B56:C57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6:S36"/>
    <mergeCell ref="M37:S37"/>
    <mergeCell ref="P34:Q34"/>
    <mergeCell ref="F35:I35"/>
    <mergeCell ref="J35:K38"/>
    <mergeCell ref="H36:I36"/>
    <mergeCell ref="R38:S38"/>
    <mergeCell ref="D38:E38"/>
    <mergeCell ref="F38:G38"/>
    <mergeCell ref="K120:P120"/>
    <mergeCell ref="E122:J122"/>
    <mergeCell ref="K122:P122"/>
    <mergeCell ref="E123:J123"/>
    <mergeCell ref="B41:C41"/>
    <mergeCell ref="D41:E41"/>
    <mergeCell ref="F41:G41"/>
    <mergeCell ref="E106:G106"/>
    <mergeCell ref="H106:J106"/>
    <mergeCell ref="B50:C51"/>
    <mergeCell ref="I51:J51"/>
    <mergeCell ref="K51:L51"/>
    <mergeCell ref="D49:F49"/>
    <mergeCell ref="G49:H49"/>
    <mergeCell ref="I49:J49"/>
    <mergeCell ref="K49:L49"/>
    <mergeCell ref="B52:C53"/>
    <mergeCell ref="I53:J53"/>
    <mergeCell ref="K53:L53"/>
    <mergeCell ref="D52:F52"/>
    <mergeCell ref="G52:H52"/>
    <mergeCell ref="I52:J52"/>
    <mergeCell ref="K52:L52"/>
    <mergeCell ref="E97:J97"/>
    <mergeCell ref="B110:D110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120:R120"/>
    <mergeCell ref="E121:G121"/>
    <mergeCell ref="H121:J121"/>
    <mergeCell ref="N121:P121"/>
    <mergeCell ref="B122:B124"/>
    <mergeCell ref="C122:D122"/>
    <mergeCell ref="Q122:R124"/>
    <mergeCell ref="N124:P124"/>
    <mergeCell ref="E120:J120"/>
    <mergeCell ref="Q105:R105"/>
    <mergeCell ref="N98:P98"/>
    <mergeCell ref="V4:W4"/>
    <mergeCell ref="R34:S34"/>
    <mergeCell ref="N106:P106"/>
    <mergeCell ref="T34:U34"/>
    <mergeCell ref="D34:E34"/>
    <mergeCell ref="D35:E35"/>
    <mergeCell ref="D36:E36"/>
    <mergeCell ref="F36:G36"/>
    <mergeCell ref="D37:E37"/>
    <mergeCell ref="F37:G37"/>
    <mergeCell ref="H37:I37"/>
    <mergeCell ref="P49:Q49"/>
    <mergeCell ref="R49:S49"/>
    <mergeCell ref="N52:O52"/>
    <mergeCell ref="P52:Q52"/>
    <mergeCell ref="R52:S52"/>
    <mergeCell ref="C103:D103"/>
    <mergeCell ref="K97:P97"/>
    <mergeCell ref="L99:O99"/>
    <mergeCell ref="P99:R99"/>
    <mergeCell ref="I56:J56"/>
    <mergeCell ref="K56:L56"/>
    <mergeCell ref="N57:O57"/>
    <mergeCell ref="C102:D102"/>
    <mergeCell ref="Q98:R98"/>
    <mergeCell ref="B94:B96"/>
    <mergeCell ref="C94:D94"/>
    <mergeCell ref="Q94:R96"/>
    <mergeCell ref="C95:D95"/>
    <mergeCell ref="Q102:R104"/>
    <mergeCell ref="N104:P104"/>
    <mergeCell ref="E96:G96"/>
    <mergeCell ref="H96:J96"/>
    <mergeCell ref="K96:M96"/>
    <mergeCell ref="N96:P96"/>
    <mergeCell ref="A100:C100"/>
    <mergeCell ref="B102:B104"/>
    <mergeCell ref="Q83:R83"/>
    <mergeCell ref="B92:D92"/>
    <mergeCell ref="Q92:R92"/>
    <mergeCell ref="N88:P88"/>
    <mergeCell ref="Q88:R88"/>
    <mergeCell ref="B84:B86"/>
    <mergeCell ref="C84:D84"/>
    <mergeCell ref="Q84:R86"/>
    <mergeCell ref="C85:D85"/>
    <mergeCell ref="B89:B91"/>
    <mergeCell ref="C89:D89"/>
    <mergeCell ref="Q89:R91"/>
    <mergeCell ref="C90:D90"/>
    <mergeCell ref="B87:D87"/>
    <mergeCell ref="E87:J87"/>
    <mergeCell ref="K87:P87"/>
    <mergeCell ref="E89:J89"/>
    <mergeCell ref="K89:P89"/>
    <mergeCell ref="E90:J90"/>
    <mergeCell ref="K90:P90"/>
    <mergeCell ref="E84:J84"/>
    <mergeCell ref="K84:P84"/>
    <mergeCell ref="E85:J85"/>
    <mergeCell ref="E86:G86"/>
    <mergeCell ref="H86:J86"/>
    <mergeCell ref="K86:M86"/>
    <mergeCell ref="N86:P86"/>
    <mergeCell ref="Q87:R87"/>
    <mergeCell ref="B58:C59"/>
    <mergeCell ref="N60:O60"/>
    <mergeCell ref="P60:Q60"/>
    <mergeCell ref="R60:S60"/>
    <mergeCell ref="B60:J60"/>
    <mergeCell ref="N61:Q62"/>
    <mergeCell ref="R61:S62"/>
    <mergeCell ref="Q82:R82"/>
    <mergeCell ref="N78:P78"/>
    <mergeCell ref="Q78:R78"/>
    <mergeCell ref="B77:D77"/>
    <mergeCell ref="Q77:R77"/>
    <mergeCell ref="B79:B81"/>
    <mergeCell ref="C79:D79"/>
    <mergeCell ref="Q79:R81"/>
    <mergeCell ref="C80:D80"/>
    <mergeCell ref="E81:G81"/>
    <mergeCell ref="N66:O66"/>
    <mergeCell ref="P66:S66"/>
    <mergeCell ref="G59:H59"/>
    <mergeCell ref="N81:P81"/>
    <mergeCell ref="B82:D82"/>
    <mergeCell ref="E82:J82"/>
    <mergeCell ref="K82:P82"/>
    <mergeCell ref="I66:J66"/>
    <mergeCell ref="K66:M66"/>
    <mergeCell ref="E76:G76"/>
    <mergeCell ref="H76:J76"/>
    <mergeCell ref="K76:M76"/>
    <mergeCell ref="N76:P76"/>
    <mergeCell ref="E77:J77"/>
    <mergeCell ref="K77:P77"/>
    <mergeCell ref="E79:J79"/>
    <mergeCell ref="K79:P79"/>
    <mergeCell ref="E80:J80"/>
    <mergeCell ref="K80:P80"/>
    <mergeCell ref="A67:C67"/>
    <mergeCell ref="E69:J69"/>
    <mergeCell ref="K69:P69"/>
    <mergeCell ref="H81:J81"/>
    <mergeCell ref="K81:M81"/>
    <mergeCell ref="B74:B76"/>
    <mergeCell ref="C74:D74"/>
    <mergeCell ref="N73:P73"/>
    <mergeCell ref="M40:N40"/>
    <mergeCell ref="M41:N41"/>
    <mergeCell ref="M42:N42"/>
    <mergeCell ref="M43:N43"/>
    <mergeCell ref="M44:N44"/>
    <mergeCell ref="M45:N45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N48:O48"/>
    <mergeCell ref="P48:Q48"/>
    <mergeCell ref="R48:S48"/>
    <mergeCell ref="D47:F47"/>
    <mergeCell ref="G47:H47"/>
    <mergeCell ref="I47:J47"/>
    <mergeCell ref="K47:L47"/>
    <mergeCell ref="N49:O49"/>
    <mergeCell ref="I48:J48"/>
    <mergeCell ref="K48:L48"/>
    <mergeCell ref="R53:S53"/>
    <mergeCell ref="D53:F53"/>
    <mergeCell ref="R58:S58"/>
    <mergeCell ref="B44:C44"/>
    <mergeCell ref="D44:E44"/>
    <mergeCell ref="F44:G44"/>
    <mergeCell ref="H44:I44"/>
    <mergeCell ref="J44:K44"/>
    <mergeCell ref="H38:I38"/>
    <mergeCell ref="J39:K39"/>
    <mergeCell ref="M38:N38"/>
    <mergeCell ref="M39:N39"/>
    <mergeCell ref="B35:B38"/>
    <mergeCell ref="H41:I41"/>
    <mergeCell ref="B40:C40"/>
    <mergeCell ref="B39:C39"/>
    <mergeCell ref="D39:E39"/>
    <mergeCell ref="F39:G39"/>
    <mergeCell ref="H39:I39"/>
    <mergeCell ref="G53:H53"/>
    <mergeCell ref="D50:F50"/>
    <mergeCell ref="G50:H50"/>
    <mergeCell ref="I50:J50"/>
    <mergeCell ref="K50:L5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83:P83"/>
    <mergeCell ref="N54:O54"/>
    <mergeCell ref="P54:Q54"/>
    <mergeCell ref="Q69:R71"/>
    <mergeCell ref="Q72:R72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E115:J115"/>
    <mergeCell ref="K115:P115"/>
    <mergeCell ref="E117:J117"/>
    <mergeCell ref="K117:P117"/>
    <mergeCell ref="N91:P91"/>
    <mergeCell ref="E92:J92"/>
    <mergeCell ref="K92:P92"/>
    <mergeCell ref="E94:J94"/>
    <mergeCell ref="K94:P94"/>
    <mergeCell ref="E95:J95"/>
    <mergeCell ref="K95:P95"/>
    <mergeCell ref="N93:P93"/>
    <mergeCell ref="K109:M109"/>
    <mergeCell ref="E111:G111"/>
    <mergeCell ref="H111:J111"/>
    <mergeCell ref="N111:P111"/>
    <mergeCell ref="E91:G91"/>
    <mergeCell ref="H91:J91"/>
    <mergeCell ref="K91:M91"/>
    <mergeCell ref="E102:J102"/>
    <mergeCell ref="K102:P102"/>
    <mergeCell ref="E107:J107"/>
    <mergeCell ref="E110:J110"/>
    <mergeCell ref="K110:P110"/>
  </mergeCells>
  <phoneticPr fontId="2"/>
  <dataValidations count="4">
    <dataValidation imeMode="disabled" allowBlank="1" showInputMessage="1" showErrorMessage="1" sqref="B58 B54 B48 B56 B50 B52 K66" xr:uid="{6E82D51A-71A5-4F4D-A0B7-CBB7A53BA2AF}"/>
    <dataValidation type="list" allowBlank="1" showInputMessage="1" showErrorMessage="1" sqref="P1" xr:uid="{1A771271-6FF3-4FA3-A5B1-B8069569FE15}">
      <formula1>$T$1:$T$4</formula1>
    </dataValidation>
    <dataValidation type="list" allowBlank="1" showInputMessage="1" showErrorMessage="1" sqref="L2" xr:uid="{2E31BB06-7C5E-404C-A518-20188B1C01DC}">
      <formula1>$V$39:$V$41</formula1>
    </dataValidation>
    <dataValidation type="list" allowBlank="1" showInputMessage="1" sqref="O39:O44" xr:uid="{806A78D6-9F57-4007-A170-1658D541F13E}">
      <formula1>$T$39:$T$41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112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135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37" customFormat="1" ht="23.25" customHeight="1">
      <c r="A4" s="14"/>
      <c r="B4" s="131"/>
      <c r="C4" s="130" t="s">
        <v>94</v>
      </c>
      <c r="D4" s="114"/>
      <c r="E4" s="114"/>
      <c r="F4" s="114"/>
      <c r="G4" s="106"/>
      <c r="H4" s="230" t="s">
        <v>43</v>
      </c>
      <c r="I4" s="231"/>
      <c r="J4" s="230"/>
      <c r="K4" s="230"/>
      <c r="L4" s="230"/>
      <c r="M4" s="230"/>
      <c r="N4" s="229" t="s">
        <v>44</v>
      </c>
      <c r="O4" s="231"/>
      <c r="P4" s="229"/>
      <c r="Q4" s="229"/>
      <c r="R4" s="229"/>
      <c r="S4" s="229"/>
      <c r="T4" s="51" t="s">
        <v>54</v>
      </c>
    </row>
    <row r="5" spans="1:23" s="37" customFormat="1" ht="23.25" customHeight="1">
      <c r="A5" s="114"/>
      <c r="B5" s="114"/>
      <c r="C5" s="114"/>
      <c r="D5" s="132"/>
      <c r="E5" s="132"/>
      <c r="F5" s="132"/>
      <c r="G5" s="133"/>
      <c r="H5" s="229" t="s">
        <v>65</v>
      </c>
      <c r="I5" s="231"/>
      <c r="J5" s="229"/>
      <c r="K5" s="230"/>
      <c r="L5" s="230"/>
      <c r="M5" s="230"/>
      <c r="N5" s="229" t="s">
        <v>64</v>
      </c>
      <c r="O5" s="231"/>
      <c r="P5" s="229"/>
      <c r="Q5" s="230"/>
      <c r="R5" s="230"/>
      <c r="S5" s="230"/>
      <c r="T5" s="114"/>
    </row>
    <row r="6" spans="1:23" s="37" customFormat="1" ht="12" customHeight="1">
      <c r="B6" s="114"/>
      <c r="C6" s="114"/>
      <c r="D6" s="132"/>
      <c r="E6" s="132"/>
      <c r="F6" s="132"/>
      <c r="G6" s="133"/>
      <c r="H6" s="134"/>
      <c r="I6" s="114"/>
      <c r="J6" s="134"/>
      <c r="K6" s="133"/>
      <c r="L6" s="133"/>
      <c r="M6" s="133"/>
      <c r="N6" s="134"/>
      <c r="O6" s="114"/>
      <c r="P6" s="134"/>
      <c r="Q6" s="133"/>
      <c r="R6" s="133"/>
      <c r="S6" s="133"/>
      <c r="T6" s="114"/>
    </row>
    <row r="7" spans="1:23" s="37" customFormat="1" ht="23.25" customHeight="1" thickBot="1">
      <c r="A7" s="114" t="s">
        <v>136</v>
      </c>
      <c r="R7" s="133"/>
      <c r="S7" s="133"/>
      <c r="T7" s="114"/>
    </row>
    <row r="8" spans="1:23" s="37" customFormat="1" ht="24.75" customHeight="1">
      <c r="B8" s="247" t="s">
        <v>116</v>
      </c>
      <c r="C8" s="247"/>
      <c r="D8" s="247"/>
      <c r="E8" s="247" t="s">
        <v>117</v>
      </c>
      <c r="F8" s="247"/>
      <c r="G8" s="247"/>
      <c r="H8" s="247" t="s">
        <v>118</v>
      </c>
      <c r="I8" s="247"/>
      <c r="J8" s="247"/>
      <c r="K8" s="247" t="s">
        <v>119</v>
      </c>
      <c r="L8" s="247"/>
      <c r="M8" s="247"/>
      <c r="N8" s="134"/>
      <c r="O8" s="114"/>
      <c r="P8" s="134"/>
      <c r="R8" s="133"/>
      <c r="S8" s="133"/>
      <c r="T8" s="114"/>
    </row>
    <row r="9" spans="1:23" s="37" customFormat="1" ht="24.75" customHeight="1" thickBot="1">
      <c r="B9" s="248" t="s">
        <v>130</v>
      </c>
      <c r="C9" s="248"/>
      <c r="D9" s="248"/>
      <c r="E9" s="248" t="s">
        <v>131</v>
      </c>
      <c r="F9" s="248"/>
      <c r="G9" s="248"/>
      <c r="H9" s="248" t="s">
        <v>132</v>
      </c>
      <c r="I9" s="248"/>
      <c r="J9" s="248"/>
      <c r="K9" s="248" t="s">
        <v>133</v>
      </c>
      <c r="L9" s="248"/>
      <c r="M9" s="248"/>
      <c r="N9" s="134"/>
      <c r="O9" s="114"/>
      <c r="P9" s="134"/>
      <c r="R9" s="133"/>
      <c r="S9" s="133"/>
      <c r="T9" s="114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32" t="s">
        <v>39</v>
      </c>
      <c r="B11" s="233"/>
      <c r="C11" s="233"/>
      <c r="D11" s="234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235" t="s">
        <v>11</v>
      </c>
      <c r="C13" s="236"/>
      <c r="D13" s="236"/>
      <c r="E13" s="236"/>
      <c r="F13" s="237" t="s">
        <v>57</v>
      </c>
      <c r="G13" s="238"/>
      <c r="H13" s="239" t="s">
        <v>33</v>
      </c>
      <c r="I13" s="240"/>
      <c r="J13" s="239" t="s">
        <v>34</v>
      </c>
      <c r="K13" s="240"/>
      <c r="L13" s="239" t="s">
        <v>35</v>
      </c>
      <c r="M13" s="240"/>
      <c r="N13" s="241" t="s">
        <v>36</v>
      </c>
      <c r="O13" s="242"/>
      <c r="P13" s="243" t="s">
        <v>141</v>
      </c>
      <c r="Q13" s="244"/>
      <c r="R13" s="245" t="s">
        <v>58</v>
      </c>
      <c r="S13" s="246"/>
      <c r="T13" s="24"/>
      <c r="U13" s="24"/>
      <c r="V13" s="24"/>
      <c r="W13" s="24"/>
    </row>
    <row r="14" spans="1:23" s="13" customFormat="1" ht="25.5" customHeight="1">
      <c r="A14" s="25"/>
      <c r="B14" s="190" t="s">
        <v>63</v>
      </c>
      <c r="C14" s="191"/>
      <c r="D14" s="191"/>
      <c r="E14" s="191"/>
      <c r="F14" s="210" t="s">
        <v>106</v>
      </c>
      <c r="G14" s="165"/>
      <c r="H14" s="686"/>
      <c r="I14" s="687"/>
      <c r="J14" s="679"/>
      <c r="K14" s="680"/>
      <c r="L14" s="679"/>
      <c r="M14" s="680"/>
      <c r="N14" s="692">
        <f>SUM(J14:M14)</f>
        <v>0</v>
      </c>
      <c r="O14" s="692"/>
      <c r="P14" s="220">
        <f>H14-N14-N15-N16</f>
        <v>0</v>
      </c>
      <c r="Q14" s="221"/>
      <c r="R14" s="548" t="s">
        <v>59</v>
      </c>
      <c r="S14" s="658"/>
      <c r="T14" s="24"/>
      <c r="U14" s="24"/>
      <c r="V14" s="24"/>
      <c r="W14" s="24"/>
    </row>
    <row r="15" spans="1:23" s="13" customFormat="1" ht="25.5" customHeight="1">
      <c r="A15" s="25"/>
      <c r="B15" s="192"/>
      <c r="C15" s="193"/>
      <c r="D15" s="193"/>
      <c r="E15" s="193"/>
      <c r="F15" s="693" t="s">
        <v>55</v>
      </c>
      <c r="G15" s="420"/>
      <c r="H15" s="688"/>
      <c r="I15" s="689"/>
      <c r="J15" s="633"/>
      <c r="K15" s="634"/>
      <c r="L15" s="633"/>
      <c r="M15" s="634"/>
      <c r="N15" s="695">
        <f>SUM(J15:M15)</f>
        <v>0</v>
      </c>
      <c r="O15" s="695"/>
      <c r="P15" s="222"/>
      <c r="Q15" s="223"/>
      <c r="R15" s="229" t="s">
        <v>60</v>
      </c>
      <c r="S15" s="654"/>
      <c r="T15" s="24"/>
      <c r="U15" s="24"/>
      <c r="V15" s="24"/>
      <c r="W15" s="24"/>
    </row>
    <row r="16" spans="1:23" s="13" customFormat="1" ht="25.5" customHeight="1" thickBot="1">
      <c r="A16" s="25"/>
      <c r="B16" s="194"/>
      <c r="C16" s="195"/>
      <c r="D16" s="195"/>
      <c r="E16" s="195"/>
      <c r="F16" s="694" t="s">
        <v>56</v>
      </c>
      <c r="G16" s="309"/>
      <c r="H16" s="690"/>
      <c r="I16" s="691"/>
      <c r="J16" s="696"/>
      <c r="K16" s="697"/>
      <c r="L16" s="696"/>
      <c r="M16" s="697"/>
      <c r="N16" s="698">
        <f>SUM(J16:M16)</f>
        <v>0</v>
      </c>
      <c r="O16" s="698"/>
      <c r="P16" s="198"/>
      <c r="Q16" s="224"/>
      <c r="R16" s="575" t="s">
        <v>61</v>
      </c>
      <c r="S16" s="655"/>
      <c r="T16" s="24"/>
      <c r="U16" s="24"/>
      <c r="V16" s="24"/>
      <c r="W16" s="24"/>
    </row>
    <row r="17" spans="1:26" s="13" customFormat="1" ht="25.5" customHeight="1" thickBot="1">
      <c r="A17" s="25"/>
      <c r="B17" s="251" t="s">
        <v>98</v>
      </c>
      <c r="C17" s="252"/>
      <c r="D17" s="252"/>
      <c r="E17" s="252"/>
      <c r="F17" s="253" t="s">
        <v>29</v>
      </c>
      <c r="G17" s="254"/>
      <c r="H17" s="690"/>
      <c r="I17" s="691"/>
      <c r="J17" s="690"/>
      <c r="K17" s="691"/>
      <c r="L17" s="690"/>
      <c r="M17" s="691"/>
      <c r="N17" s="699">
        <f>SUM(J17:M17)</f>
        <v>0</v>
      </c>
      <c r="O17" s="699"/>
      <c r="P17" s="197">
        <f>H17-N17</f>
        <v>0</v>
      </c>
      <c r="Q17" s="198"/>
      <c r="R17" s="656" t="s">
        <v>59</v>
      </c>
      <c r="S17" s="657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120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32" t="s">
        <v>40</v>
      </c>
      <c r="B20" s="233"/>
      <c r="C20" s="234"/>
      <c r="D20" s="93" t="s">
        <v>105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104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704" t="s">
        <v>13</v>
      </c>
      <c r="C24" s="107" t="s">
        <v>6</v>
      </c>
      <c r="D24" s="163" t="s">
        <v>7</v>
      </c>
      <c r="E24" s="165"/>
      <c r="F24" s="163" t="s">
        <v>8</v>
      </c>
      <c r="G24" s="165"/>
      <c r="H24" s="163" t="s">
        <v>9</v>
      </c>
      <c r="I24" s="165"/>
      <c r="J24" s="163" t="s">
        <v>10</v>
      </c>
      <c r="K24" s="165"/>
      <c r="L24" s="163" t="s">
        <v>18</v>
      </c>
      <c r="M24" s="165"/>
      <c r="N24" s="163" t="s">
        <v>19</v>
      </c>
      <c r="O24" s="165"/>
      <c r="P24" s="163" t="s">
        <v>30</v>
      </c>
      <c r="Q24" s="165"/>
      <c r="R24" s="163" t="s">
        <v>86</v>
      </c>
      <c r="S24" s="470"/>
      <c r="T24" s="263"/>
      <c r="U24" s="263"/>
      <c r="W24" s="39"/>
      <c r="X24" s="39"/>
    </row>
    <row r="25" spans="1:26" ht="24.75" customHeight="1">
      <c r="A25" s="22"/>
      <c r="B25" s="705"/>
      <c r="C25" s="108" t="s">
        <v>2</v>
      </c>
      <c r="D25" s="264">
        <v>45021</v>
      </c>
      <c r="E25" s="265"/>
      <c r="F25" s="264">
        <v>45064</v>
      </c>
      <c r="G25" s="265"/>
      <c r="H25" s="264">
        <v>45078</v>
      </c>
      <c r="I25" s="265"/>
      <c r="J25" s="264">
        <v>45106</v>
      </c>
      <c r="K25" s="265"/>
      <c r="L25" s="264">
        <v>45159</v>
      </c>
      <c r="M25" s="265"/>
      <c r="N25" s="264">
        <v>45183</v>
      </c>
      <c r="O25" s="265"/>
      <c r="P25" s="264">
        <v>44944</v>
      </c>
      <c r="Q25" s="265"/>
      <c r="R25" s="264">
        <v>45323</v>
      </c>
      <c r="S25" s="541"/>
      <c r="T25" s="269"/>
      <c r="U25" s="269"/>
      <c r="W25" s="40"/>
      <c r="X25" s="40"/>
    </row>
    <row r="26" spans="1:26" ht="24.75" customHeight="1">
      <c r="A26" s="22"/>
      <c r="B26" s="705"/>
      <c r="C26" s="108" t="s">
        <v>14</v>
      </c>
      <c r="D26" s="166" t="s">
        <v>111</v>
      </c>
      <c r="E26" s="168"/>
      <c r="F26" s="261" t="s">
        <v>110</v>
      </c>
      <c r="G26" s="261"/>
      <c r="H26" s="261" t="s">
        <v>110</v>
      </c>
      <c r="I26" s="261"/>
      <c r="J26" s="166" t="s">
        <v>3</v>
      </c>
      <c r="K26" s="168"/>
      <c r="L26" s="166" t="s">
        <v>111</v>
      </c>
      <c r="M26" s="168"/>
      <c r="N26" s="166" t="s">
        <v>109</v>
      </c>
      <c r="O26" s="168"/>
      <c r="P26" s="166" t="s">
        <v>109</v>
      </c>
      <c r="Q26" s="168"/>
      <c r="R26" s="261" t="s">
        <v>110</v>
      </c>
      <c r="S26" s="262"/>
      <c r="T26" s="270"/>
      <c r="U26" s="270"/>
      <c r="W26" s="41"/>
      <c r="X26" s="42"/>
      <c r="Y26" s="42"/>
      <c r="Z26" s="43"/>
    </row>
    <row r="27" spans="1:26" ht="24.75" customHeight="1" thickBot="1">
      <c r="A27" s="22"/>
      <c r="B27" s="706"/>
      <c r="C27" s="109" t="s">
        <v>4</v>
      </c>
      <c r="D27" s="271" t="s">
        <v>66</v>
      </c>
      <c r="E27" s="272"/>
      <c r="F27" s="271" t="s">
        <v>66</v>
      </c>
      <c r="G27" s="272"/>
      <c r="H27" s="271" t="s">
        <v>66</v>
      </c>
      <c r="I27" s="272"/>
      <c r="J27" s="271" t="s">
        <v>73</v>
      </c>
      <c r="K27" s="272"/>
      <c r="L27" s="271" t="s">
        <v>66</v>
      </c>
      <c r="M27" s="272"/>
      <c r="N27" s="677"/>
      <c r="O27" s="678"/>
      <c r="P27" s="677"/>
      <c r="Q27" s="678"/>
      <c r="R27" s="271" t="s">
        <v>66</v>
      </c>
      <c r="S27" s="273"/>
      <c r="T27" s="270"/>
      <c r="U27" s="270"/>
      <c r="W27" s="41"/>
      <c r="X27" s="44"/>
      <c r="Y27" s="44"/>
      <c r="Z27" s="43"/>
    </row>
    <row r="28" spans="1:26" s="46" customFormat="1" ht="24.75" customHeight="1">
      <c r="A28" s="45"/>
      <c r="B28" s="285"/>
      <c r="C28" s="286"/>
      <c r="D28" s="679"/>
      <c r="E28" s="680"/>
      <c r="F28" s="679"/>
      <c r="G28" s="680"/>
      <c r="H28" s="679"/>
      <c r="I28" s="680"/>
      <c r="J28" s="679"/>
      <c r="K28" s="680"/>
      <c r="L28" s="679"/>
      <c r="M28" s="680"/>
      <c r="N28" s="681"/>
      <c r="O28" s="682"/>
      <c r="P28" s="681"/>
      <c r="Q28" s="682"/>
      <c r="R28" s="550"/>
      <c r="S28" s="551"/>
      <c r="T28" s="275"/>
      <c r="U28" s="276"/>
      <c r="W28" s="47"/>
      <c r="X28" s="48"/>
      <c r="Y28" s="48"/>
      <c r="Z28" s="47"/>
    </row>
    <row r="29" spans="1:26" s="46" customFormat="1" ht="24.75" customHeight="1">
      <c r="A29" s="45"/>
      <c r="B29" s="277"/>
      <c r="C29" s="278"/>
      <c r="D29" s="633"/>
      <c r="E29" s="634"/>
      <c r="F29" s="633"/>
      <c r="G29" s="634"/>
      <c r="H29" s="633"/>
      <c r="I29" s="634"/>
      <c r="J29" s="633"/>
      <c r="K29" s="634"/>
      <c r="L29" s="633"/>
      <c r="M29" s="634"/>
      <c r="N29" s="638"/>
      <c r="O29" s="639"/>
      <c r="P29" s="638"/>
      <c r="Q29" s="639"/>
      <c r="R29" s="585"/>
      <c r="S29" s="586"/>
      <c r="T29" s="275"/>
      <c r="U29" s="276"/>
      <c r="W29" s="47"/>
      <c r="X29" s="48"/>
      <c r="Y29" s="48"/>
      <c r="Z29" s="47"/>
    </row>
    <row r="30" spans="1:26" s="46" customFormat="1" ht="24.75" customHeight="1">
      <c r="A30" s="45"/>
      <c r="B30" s="277"/>
      <c r="C30" s="278"/>
      <c r="D30" s="633"/>
      <c r="E30" s="634"/>
      <c r="F30" s="633"/>
      <c r="G30" s="634"/>
      <c r="H30" s="633"/>
      <c r="I30" s="634"/>
      <c r="J30" s="633"/>
      <c r="K30" s="634"/>
      <c r="L30" s="633"/>
      <c r="M30" s="634"/>
      <c r="N30" s="638"/>
      <c r="O30" s="639"/>
      <c r="P30" s="638"/>
      <c r="Q30" s="639"/>
      <c r="R30" s="585"/>
      <c r="S30" s="586"/>
      <c r="T30" s="275"/>
      <c r="U30" s="276"/>
      <c r="W30" s="47"/>
      <c r="X30" s="47"/>
      <c r="Y30" s="47"/>
      <c r="Z30" s="47"/>
    </row>
    <row r="31" spans="1:26" s="46" customFormat="1" ht="24.75" customHeight="1">
      <c r="A31" s="45"/>
      <c r="B31" s="277"/>
      <c r="C31" s="278"/>
      <c r="D31" s="633"/>
      <c r="E31" s="634"/>
      <c r="F31" s="633"/>
      <c r="G31" s="634"/>
      <c r="H31" s="633"/>
      <c r="I31" s="634"/>
      <c r="J31" s="633"/>
      <c r="K31" s="634"/>
      <c r="L31" s="633"/>
      <c r="M31" s="634"/>
      <c r="N31" s="638"/>
      <c r="O31" s="639"/>
      <c r="P31" s="638"/>
      <c r="Q31" s="639"/>
      <c r="R31" s="585"/>
      <c r="S31" s="586"/>
      <c r="T31" s="275"/>
      <c r="U31" s="276"/>
      <c r="W31" s="47"/>
      <c r="X31" s="47"/>
      <c r="Y31" s="47"/>
      <c r="Z31" s="47"/>
    </row>
    <row r="32" spans="1:26" s="46" customFormat="1" ht="24.75" customHeight="1">
      <c r="A32" s="45"/>
      <c r="B32" s="277"/>
      <c r="C32" s="278"/>
      <c r="D32" s="633"/>
      <c r="E32" s="634"/>
      <c r="F32" s="633"/>
      <c r="G32" s="634"/>
      <c r="H32" s="633"/>
      <c r="I32" s="634"/>
      <c r="J32" s="633"/>
      <c r="K32" s="634"/>
      <c r="L32" s="633"/>
      <c r="M32" s="634"/>
      <c r="N32" s="638"/>
      <c r="O32" s="639"/>
      <c r="P32" s="638"/>
      <c r="Q32" s="639"/>
      <c r="R32" s="585"/>
      <c r="S32" s="586"/>
      <c r="T32" s="275"/>
      <c r="U32" s="276"/>
      <c r="W32" s="47"/>
      <c r="X32" s="47"/>
      <c r="Y32" s="47"/>
      <c r="Z32" s="47"/>
    </row>
    <row r="33" spans="1:23" s="46" customFormat="1" ht="24.75" customHeight="1" thickBot="1">
      <c r="A33" s="45"/>
      <c r="B33" s="297"/>
      <c r="C33" s="298"/>
      <c r="D33" s="615"/>
      <c r="E33" s="616"/>
      <c r="F33" s="615"/>
      <c r="G33" s="616"/>
      <c r="H33" s="615"/>
      <c r="I33" s="616"/>
      <c r="J33" s="615"/>
      <c r="K33" s="616"/>
      <c r="L33" s="615"/>
      <c r="M33" s="616"/>
      <c r="N33" s="631"/>
      <c r="O33" s="632"/>
      <c r="P33" s="631"/>
      <c r="Q33" s="632"/>
      <c r="R33" s="615"/>
      <c r="S33" s="630"/>
      <c r="T33" s="646"/>
      <c r="U33" s="647"/>
    </row>
    <row r="34" spans="1:23" s="46" customFormat="1" ht="24.75" customHeight="1" thickTop="1" thickBot="1">
      <c r="A34" s="45"/>
      <c r="B34" s="640" t="s">
        <v>0</v>
      </c>
      <c r="C34" s="641"/>
      <c r="D34" s="642">
        <f>SUM(D28:E33)</f>
        <v>0</v>
      </c>
      <c r="E34" s="643"/>
      <c r="F34" s="642">
        <f>SUM(F28:G33)</f>
        <v>0</v>
      </c>
      <c r="G34" s="643"/>
      <c r="H34" s="642">
        <f>SUM(H28:I33)</f>
        <v>0</v>
      </c>
      <c r="I34" s="643"/>
      <c r="J34" s="642">
        <f>SUM(J28:K33)</f>
        <v>0</v>
      </c>
      <c r="K34" s="643"/>
      <c r="L34" s="642">
        <f>SUM(L28:M33)</f>
        <v>0</v>
      </c>
      <c r="M34" s="643"/>
      <c r="N34" s="644"/>
      <c r="O34" s="645"/>
      <c r="P34" s="644"/>
      <c r="Q34" s="645"/>
      <c r="R34" s="222">
        <f>SUM(R28:S33)</f>
        <v>0</v>
      </c>
      <c r="S34" s="627"/>
      <c r="T34" s="414"/>
      <c r="U34" s="414"/>
    </row>
    <row r="35" spans="1:23" s="46" customFormat="1" ht="24.75" customHeight="1" thickBot="1">
      <c r="A35" s="45"/>
      <c r="B35" s="110"/>
      <c r="C35" s="110"/>
      <c r="D35" s="111"/>
      <c r="E35" s="111"/>
      <c r="F35" s="111"/>
      <c r="G35" s="111"/>
      <c r="H35" s="111"/>
      <c r="I35" s="111"/>
      <c r="J35" s="111"/>
      <c r="K35" s="111"/>
      <c r="L35" s="112"/>
      <c r="M35" s="112"/>
      <c r="N35" s="112"/>
      <c r="O35" s="112"/>
      <c r="P35" s="112"/>
      <c r="Q35" s="112"/>
      <c r="R35" s="112"/>
      <c r="S35" s="112"/>
      <c r="T35" s="94"/>
      <c r="U35" s="94"/>
    </row>
    <row r="36" spans="1:23" ht="27" customHeight="1" thickBot="1">
      <c r="A36" s="22"/>
      <c r="B36" s="255" t="s">
        <v>13</v>
      </c>
      <c r="C36" s="107" t="s">
        <v>6</v>
      </c>
      <c r="D36" s="163" t="s">
        <v>87</v>
      </c>
      <c r="E36" s="164"/>
      <c r="F36" s="163" t="s">
        <v>134</v>
      </c>
      <c r="G36" s="164"/>
      <c r="H36" s="164"/>
      <c r="I36" s="470"/>
      <c r="J36" s="617" t="s">
        <v>108</v>
      </c>
      <c r="K36" s="617"/>
      <c r="L36" s="113"/>
      <c r="M36" s="114"/>
      <c r="N36" s="114"/>
      <c r="O36" s="114"/>
      <c r="P36" s="114"/>
      <c r="Q36" s="114"/>
      <c r="R36" s="114"/>
      <c r="S36" s="114"/>
    </row>
    <row r="37" spans="1:23" ht="24.75" customHeight="1" thickTop="1">
      <c r="A37" s="22"/>
      <c r="B37" s="256"/>
      <c r="C37" s="108" t="s">
        <v>2</v>
      </c>
      <c r="D37" s="264" t="s">
        <v>42</v>
      </c>
      <c r="E37" s="618"/>
      <c r="F37" s="264" t="s">
        <v>42</v>
      </c>
      <c r="G37" s="265"/>
      <c r="H37" s="264" t="s">
        <v>42</v>
      </c>
      <c r="I37" s="541"/>
      <c r="J37" s="471"/>
      <c r="K37" s="471"/>
      <c r="L37" s="113"/>
      <c r="M37" s="619" t="s">
        <v>29</v>
      </c>
      <c r="N37" s="620"/>
      <c r="O37" s="620"/>
      <c r="P37" s="620"/>
      <c r="Q37" s="620"/>
      <c r="R37" s="620"/>
      <c r="S37" s="621"/>
      <c r="T37" s="49"/>
    </row>
    <row r="38" spans="1:23" ht="24.75" customHeight="1">
      <c r="A38" s="22"/>
      <c r="B38" s="256"/>
      <c r="C38" s="108" t="s">
        <v>14</v>
      </c>
      <c r="D38" s="421" t="s">
        <v>26</v>
      </c>
      <c r="E38" s="419"/>
      <c r="F38" s="421" t="s">
        <v>26</v>
      </c>
      <c r="G38" s="420"/>
      <c r="H38" s="421" t="s">
        <v>26</v>
      </c>
      <c r="I38" s="542"/>
      <c r="J38" s="471"/>
      <c r="K38" s="471"/>
      <c r="L38" s="113"/>
      <c r="M38" s="622" t="s">
        <v>98</v>
      </c>
      <c r="N38" s="623"/>
      <c r="O38" s="623"/>
      <c r="P38" s="623"/>
      <c r="Q38" s="623"/>
      <c r="R38" s="623"/>
      <c r="S38" s="624"/>
      <c r="T38" s="50"/>
    </row>
    <row r="39" spans="1:23" ht="24.75" customHeight="1" thickBot="1">
      <c r="A39" s="22"/>
      <c r="B39" s="257"/>
      <c r="C39" s="109" t="s">
        <v>4</v>
      </c>
      <c r="D39" s="318" t="s">
        <v>27</v>
      </c>
      <c r="E39" s="308"/>
      <c r="F39" s="318" t="s">
        <v>27</v>
      </c>
      <c r="G39" s="309"/>
      <c r="H39" s="318" t="s">
        <v>27</v>
      </c>
      <c r="I39" s="543"/>
      <c r="J39" s="473"/>
      <c r="K39" s="473"/>
      <c r="L39" s="113"/>
      <c r="M39" s="625" t="s">
        <v>31</v>
      </c>
      <c r="N39" s="626"/>
      <c r="O39" s="701" t="s">
        <v>92</v>
      </c>
      <c r="P39" s="702"/>
      <c r="Q39" s="703"/>
      <c r="R39" s="628" t="s">
        <v>21</v>
      </c>
      <c r="S39" s="629"/>
      <c r="T39" s="50"/>
    </row>
    <row r="40" spans="1:23" s="46" customFormat="1" ht="24.75" customHeight="1">
      <c r="A40" s="45"/>
      <c r="B40" s="326">
        <f>B28</f>
        <v>0</v>
      </c>
      <c r="C40" s="327"/>
      <c r="D40" s="613"/>
      <c r="E40" s="651"/>
      <c r="F40" s="613"/>
      <c r="G40" s="651"/>
      <c r="H40" s="613"/>
      <c r="I40" s="652"/>
      <c r="J40" s="653">
        <f t="shared" ref="J40:J46" si="0">SUM(D28:S28)+SUM(D40:I40)</f>
        <v>0</v>
      </c>
      <c r="K40" s="653"/>
      <c r="L40" s="115"/>
      <c r="M40" s="322">
        <f>B28</f>
        <v>0</v>
      </c>
      <c r="N40" s="323"/>
      <c r="O40" s="336"/>
      <c r="P40" s="524"/>
      <c r="Q40" s="525"/>
      <c r="R40" s="613"/>
      <c r="S40" s="614"/>
      <c r="T40" s="46" t="s">
        <v>115</v>
      </c>
    </row>
    <row r="41" spans="1:23" s="46" customFormat="1" ht="24.75" customHeight="1">
      <c r="A41" s="45"/>
      <c r="B41" s="324">
        <f>B29</f>
        <v>0</v>
      </c>
      <c r="C41" s="325"/>
      <c r="D41" s="597"/>
      <c r="E41" s="612"/>
      <c r="F41" s="597"/>
      <c r="G41" s="612"/>
      <c r="H41" s="597"/>
      <c r="I41" s="605"/>
      <c r="J41" s="606">
        <f t="shared" si="0"/>
        <v>0</v>
      </c>
      <c r="K41" s="606"/>
      <c r="L41" s="115"/>
      <c r="M41" s="355">
        <f>B29</f>
        <v>0</v>
      </c>
      <c r="N41" s="356"/>
      <c r="O41" s="526"/>
      <c r="P41" s="527"/>
      <c r="Q41" s="528"/>
      <c r="R41" s="597"/>
      <c r="S41" s="598"/>
      <c r="T41" s="46" t="s">
        <v>114</v>
      </c>
    </row>
    <row r="42" spans="1:23" s="46" customFormat="1" ht="24.75" customHeight="1">
      <c r="A42" s="45"/>
      <c r="B42" s="324">
        <f t="shared" ref="B42:B44" si="1">B30</f>
        <v>0</v>
      </c>
      <c r="C42" s="325"/>
      <c r="D42" s="597"/>
      <c r="E42" s="612"/>
      <c r="F42" s="597"/>
      <c r="G42" s="612"/>
      <c r="H42" s="597"/>
      <c r="I42" s="605"/>
      <c r="J42" s="606">
        <f t="shared" si="0"/>
        <v>0</v>
      </c>
      <c r="K42" s="606"/>
      <c r="L42" s="115"/>
      <c r="M42" s="355">
        <f t="shared" ref="M42:M45" si="2">B30</f>
        <v>0</v>
      </c>
      <c r="N42" s="356"/>
      <c r="O42" s="526"/>
      <c r="P42" s="527"/>
      <c r="Q42" s="528"/>
      <c r="R42" s="597"/>
      <c r="S42" s="598"/>
      <c r="T42" s="46" t="s">
        <v>113</v>
      </c>
    </row>
    <row r="43" spans="1:23" s="46" customFormat="1" ht="24.75" customHeight="1">
      <c r="A43" s="45"/>
      <c r="B43" s="324">
        <f t="shared" si="1"/>
        <v>0</v>
      </c>
      <c r="C43" s="325"/>
      <c r="D43" s="597"/>
      <c r="E43" s="612"/>
      <c r="F43" s="597"/>
      <c r="G43" s="612"/>
      <c r="H43" s="597"/>
      <c r="I43" s="605"/>
      <c r="J43" s="606">
        <f t="shared" si="0"/>
        <v>0</v>
      </c>
      <c r="K43" s="606"/>
      <c r="L43" s="115"/>
      <c r="M43" s="355">
        <f t="shared" si="2"/>
        <v>0</v>
      </c>
      <c r="N43" s="356"/>
      <c r="O43" s="526"/>
      <c r="P43" s="527"/>
      <c r="Q43" s="528"/>
      <c r="R43" s="597"/>
      <c r="S43" s="598"/>
    </row>
    <row r="44" spans="1:23" s="46" customFormat="1" ht="24.75" customHeight="1">
      <c r="A44" s="45"/>
      <c r="B44" s="324">
        <f t="shared" si="1"/>
        <v>0</v>
      </c>
      <c r="C44" s="325"/>
      <c r="D44" s="597"/>
      <c r="E44" s="612"/>
      <c r="F44" s="597"/>
      <c r="G44" s="612"/>
      <c r="H44" s="597"/>
      <c r="I44" s="605"/>
      <c r="J44" s="606">
        <f t="shared" si="0"/>
        <v>0</v>
      </c>
      <c r="K44" s="607"/>
      <c r="L44" s="115"/>
      <c r="M44" s="355">
        <f t="shared" si="2"/>
        <v>0</v>
      </c>
      <c r="N44" s="356"/>
      <c r="O44" s="526"/>
      <c r="P44" s="527"/>
      <c r="Q44" s="528"/>
      <c r="R44" s="597"/>
      <c r="S44" s="598"/>
    </row>
    <row r="45" spans="1:23" s="46" customFormat="1" ht="24.75" customHeight="1" thickBot="1">
      <c r="A45" s="45"/>
      <c r="B45" s="324">
        <f>B33</f>
        <v>0</v>
      </c>
      <c r="C45" s="325"/>
      <c r="D45" s="599"/>
      <c r="E45" s="608"/>
      <c r="F45" s="599"/>
      <c r="G45" s="608"/>
      <c r="H45" s="599"/>
      <c r="I45" s="609"/>
      <c r="J45" s="610">
        <f t="shared" si="0"/>
        <v>0</v>
      </c>
      <c r="K45" s="611"/>
      <c r="L45" s="115"/>
      <c r="M45" s="355">
        <f t="shared" si="2"/>
        <v>0</v>
      </c>
      <c r="N45" s="356"/>
      <c r="O45" s="529"/>
      <c r="P45" s="530"/>
      <c r="Q45" s="531"/>
      <c r="R45" s="599"/>
      <c r="S45" s="600"/>
    </row>
    <row r="46" spans="1:23" s="46" customFormat="1" ht="24.75" customHeight="1" thickTop="1" thickBot="1">
      <c r="A46" s="45"/>
      <c r="B46" s="363" t="s">
        <v>0</v>
      </c>
      <c r="C46" s="364"/>
      <c r="D46" s="601">
        <f>SUM(D40:E45)</f>
        <v>0</v>
      </c>
      <c r="E46" s="602"/>
      <c r="F46" s="601">
        <f>SUM(F40:G45)</f>
        <v>0</v>
      </c>
      <c r="G46" s="602"/>
      <c r="H46" s="601">
        <f>SUM(H40:I45)</f>
        <v>0</v>
      </c>
      <c r="I46" s="536"/>
      <c r="J46" s="535">
        <f t="shared" si="0"/>
        <v>0</v>
      </c>
      <c r="K46" s="535"/>
      <c r="L46" s="115"/>
      <c r="M46" s="603" t="s">
        <v>38</v>
      </c>
      <c r="N46" s="604"/>
      <c r="O46" s="532"/>
      <c r="P46" s="533"/>
      <c r="Q46" s="534"/>
      <c r="R46" s="595">
        <f>SUM(R40:S45)</f>
        <v>0</v>
      </c>
      <c r="S46" s="596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592" t="s">
        <v>31</v>
      </c>
      <c r="C48" s="593"/>
      <c r="D48" s="348" t="s">
        <v>6</v>
      </c>
      <c r="E48" s="594"/>
      <c r="F48" s="593"/>
      <c r="G48" s="594" t="s">
        <v>2</v>
      </c>
      <c r="H48" s="593"/>
      <c r="I48" s="350" t="s">
        <v>20</v>
      </c>
      <c r="J48" s="351"/>
      <c r="K48" s="350" t="s">
        <v>32</v>
      </c>
      <c r="L48" s="352"/>
      <c r="M48" s="35">
        <v>2</v>
      </c>
      <c r="N48" s="35" t="s">
        <v>122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379">
        <f>+B28</f>
        <v>0</v>
      </c>
      <c r="C49" s="544"/>
      <c r="D49" s="547" t="s">
        <v>67</v>
      </c>
      <c r="E49" s="548"/>
      <c r="F49" s="548"/>
      <c r="G49" s="549"/>
      <c r="H49" s="549"/>
      <c r="I49" s="335"/>
      <c r="J49" s="335"/>
      <c r="K49" s="550"/>
      <c r="L49" s="551"/>
      <c r="M49" s="22"/>
      <c r="N49" s="345" t="s">
        <v>17</v>
      </c>
      <c r="O49" s="346"/>
      <c r="P49" s="347" t="s">
        <v>5</v>
      </c>
      <c r="Q49" s="244"/>
      <c r="R49" s="348" t="s">
        <v>15</v>
      </c>
      <c r="S49" s="349"/>
    </row>
    <row r="50" spans="1:252" s="58" customFormat="1" ht="24.75" customHeight="1" thickBot="1">
      <c r="A50" s="53" t="s">
        <v>16</v>
      </c>
      <c r="B50" s="545"/>
      <c r="C50" s="546"/>
      <c r="D50" s="582" t="s">
        <v>121</v>
      </c>
      <c r="E50" s="229"/>
      <c r="F50" s="229"/>
      <c r="G50" s="583"/>
      <c r="H50" s="583"/>
      <c r="I50" s="584"/>
      <c r="J50" s="584"/>
      <c r="K50" s="585"/>
      <c r="L50" s="586"/>
      <c r="M50" s="22"/>
      <c r="N50" s="353"/>
      <c r="O50" s="354"/>
      <c r="P50" s="479" t="s">
        <v>109</v>
      </c>
      <c r="Q50" s="480"/>
      <c r="R50" s="424"/>
      <c r="S50" s="425"/>
      <c r="IP50" s="58" t="e">
        <f>SUM(#REF!)</f>
        <v>#REF!</v>
      </c>
    </row>
    <row r="51" spans="1:252" s="58" customFormat="1" ht="24.75" customHeight="1">
      <c r="A51" s="53" t="s">
        <v>16</v>
      </c>
      <c r="B51" s="379">
        <f>+B29</f>
        <v>0</v>
      </c>
      <c r="C51" s="544"/>
      <c r="D51" s="547" t="s">
        <v>67</v>
      </c>
      <c r="E51" s="548"/>
      <c r="F51" s="548"/>
      <c r="G51" s="549"/>
      <c r="H51" s="549"/>
      <c r="I51" s="335"/>
      <c r="J51" s="335"/>
      <c r="K51" s="550"/>
      <c r="L51" s="551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545"/>
      <c r="C52" s="546"/>
      <c r="D52" s="566" t="s">
        <v>121</v>
      </c>
      <c r="E52" s="567"/>
      <c r="F52" s="567"/>
      <c r="G52" s="588"/>
      <c r="H52" s="588"/>
      <c r="I52" s="589"/>
      <c r="J52" s="589"/>
      <c r="K52" s="590"/>
      <c r="L52" s="591"/>
      <c r="M52" s="35">
        <v>3</v>
      </c>
      <c r="N52" s="35" t="s">
        <v>123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379">
        <f>+B30</f>
        <v>0</v>
      </c>
      <c r="C53" s="544"/>
      <c r="D53" s="547" t="s">
        <v>67</v>
      </c>
      <c r="E53" s="548"/>
      <c r="F53" s="548"/>
      <c r="G53" s="549"/>
      <c r="H53" s="549"/>
      <c r="I53" s="335"/>
      <c r="J53" s="335"/>
      <c r="K53" s="550"/>
      <c r="L53" s="551"/>
      <c r="M53" s="35"/>
      <c r="N53" s="345" t="s">
        <v>17</v>
      </c>
      <c r="O53" s="346"/>
      <c r="P53" s="347" t="s">
        <v>5</v>
      </c>
      <c r="Q53" s="244"/>
      <c r="R53" s="426" t="s">
        <v>15</v>
      </c>
      <c r="S53" s="427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545"/>
      <c r="C54" s="546"/>
      <c r="D54" s="582" t="s">
        <v>121</v>
      </c>
      <c r="E54" s="229"/>
      <c r="F54" s="229"/>
      <c r="G54" s="583"/>
      <c r="H54" s="583"/>
      <c r="I54" s="584"/>
      <c r="J54" s="584"/>
      <c r="K54" s="585"/>
      <c r="L54" s="586"/>
      <c r="M54" s="35"/>
      <c r="N54" s="341"/>
      <c r="O54" s="342"/>
      <c r="P54" s="422" t="s">
        <v>129</v>
      </c>
      <c r="Q54" s="423"/>
      <c r="R54" s="217"/>
      <c r="S54" s="587"/>
      <c r="IR54" s="58" t="e">
        <f>SUM(#REF!)</f>
        <v>#REF!</v>
      </c>
    </row>
    <row r="55" spans="1:252" s="58" customFormat="1" ht="24.75" customHeight="1" thickBot="1">
      <c r="A55" s="22"/>
      <c r="B55" s="379">
        <f>+B31</f>
        <v>0</v>
      </c>
      <c r="C55" s="544"/>
      <c r="D55" s="547" t="s">
        <v>67</v>
      </c>
      <c r="E55" s="548"/>
      <c r="F55" s="548"/>
      <c r="G55" s="549"/>
      <c r="H55" s="549"/>
      <c r="I55" s="335"/>
      <c r="J55" s="335"/>
      <c r="K55" s="550"/>
      <c r="L55" s="551"/>
      <c r="M55" s="22"/>
      <c r="N55" s="180"/>
      <c r="O55" s="181"/>
      <c r="P55" s="182"/>
      <c r="Q55" s="183"/>
      <c r="R55" s="227"/>
      <c r="S55" s="478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545"/>
      <c r="C56" s="546"/>
      <c r="D56" s="574" t="s">
        <v>121</v>
      </c>
      <c r="E56" s="575"/>
      <c r="F56" s="575"/>
      <c r="G56" s="576"/>
      <c r="H56" s="577"/>
      <c r="I56" s="578"/>
      <c r="J56" s="579"/>
      <c r="K56" s="580"/>
      <c r="L56" s="581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379">
        <f>+B32</f>
        <v>0</v>
      </c>
      <c r="C57" s="544"/>
      <c r="D57" s="560" t="s">
        <v>67</v>
      </c>
      <c r="E57" s="561"/>
      <c r="F57" s="561"/>
      <c r="G57" s="562"/>
      <c r="H57" s="562"/>
      <c r="I57" s="563"/>
      <c r="J57" s="563"/>
      <c r="K57" s="564"/>
      <c r="L57" s="565"/>
      <c r="M57" s="35">
        <v>4</v>
      </c>
      <c r="N57" s="35" t="s">
        <v>124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545"/>
      <c r="C58" s="546"/>
      <c r="D58" s="566" t="s">
        <v>121</v>
      </c>
      <c r="E58" s="567"/>
      <c r="F58" s="567"/>
      <c r="G58" s="568"/>
      <c r="H58" s="569"/>
      <c r="I58" s="570"/>
      <c r="J58" s="571"/>
      <c r="K58" s="572"/>
      <c r="L58" s="573"/>
      <c r="M58" s="22"/>
      <c r="N58" s="345" t="s">
        <v>17</v>
      </c>
      <c r="O58" s="346"/>
      <c r="P58" s="347" t="s">
        <v>5</v>
      </c>
      <c r="Q58" s="244"/>
      <c r="R58" s="426" t="s">
        <v>15</v>
      </c>
      <c r="S58" s="427"/>
      <c r="IR58" s="58" t="e">
        <f>SUM(#REF!)</f>
        <v>#REF!</v>
      </c>
    </row>
    <row r="59" spans="1:252" s="58" customFormat="1" ht="24.75" customHeight="1">
      <c r="A59" s="53" t="s">
        <v>16</v>
      </c>
      <c r="B59" s="379">
        <f>+B33</f>
        <v>0</v>
      </c>
      <c r="C59" s="544"/>
      <c r="D59" s="547" t="s">
        <v>67</v>
      </c>
      <c r="E59" s="548"/>
      <c r="F59" s="548"/>
      <c r="G59" s="549"/>
      <c r="H59" s="549"/>
      <c r="I59" s="335"/>
      <c r="J59" s="335"/>
      <c r="K59" s="550"/>
      <c r="L59" s="551"/>
      <c r="M59" s="35"/>
      <c r="N59" s="341"/>
      <c r="O59" s="342"/>
      <c r="P59" s="479" t="s">
        <v>109</v>
      </c>
      <c r="Q59" s="480"/>
      <c r="R59" s="424"/>
      <c r="S59" s="425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545"/>
      <c r="C60" s="546"/>
      <c r="D60" s="552" t="s">
        <v>121</v>
      </c>
      <c r="E60" s="553"/>
      <c r="F60" s="553"/>
      <c r="G60" s="554"/>
      <c r="H60" s="555"/>
      <c r="I60" s="556"/>
      <c r="J60" s="557"/>
      <c r="K60" s="558"/>
      <c r="L60" s="559"/>
      <c r="M60" s="35"/>
      <c r="N60" s="180"/>
      <c r="O60" s="181"/>
      <c r="P60" s="182"/>
      <c r="Q60" s="183"/>
      <c r="R60" s="502"/>
      <c r="S60" s="503"/>
      <c r="IR60" s="58" t="e">
        <f>SUM(#REF!)</f>
        <v>#REF!</v>
      </c>
    </row>
    <row r="61" spans="1:252" s="58" customFormat="1" ht="24.75" customHeight="1" thickTop="1" thickBot="1">
      <c r="A61" s="22"/>
      <c r="B61" s="384" t="s">
        <v>108</v>
      </c>
      <c r="C61" s="385"/>
      <c r="D61" s="385"/>
      <c r="E61" s="385"/>
      <c r="F61" s="385"/>
      <c r="G61" s="385"/>
      <c r="H61" s="385"/>
      <c r="I61" s="385"/>
      <c r="J61" s="386"/>
      <c r="K61" s="535">
        <f>SUM(K49:L60)</f>
        <v>0</v>
      </c>
      <c r="L61" s="536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87" t="s">
        <v>126</v>
      </c>
      <c r="O62" s="388"/>
      <c r="P62" s="388"/>
      <c r="Q62" s="389"/>
      <c r="R62" s="537">
        <f>SUM(J46,K61,R50,R54:S55,R59:S60)</f>
        <v>0</v>
      </c>
      <c r="S62" s="538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101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90"/>
      <c r="O63" s="391"/>
      <c r="P63" s="391"/>
      <c r="Q63" s="392"/>
      <c r="R63" s="539"/>
      <c r="S63" s="540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635"/>
      <c r="W64" s="635"/>
      <c r="X64" s="636"/>
      <c r="Y64" s="636"/>
      <c r="Z64" s="636"/>
      <c r="AA64" s="637"/>
      <c r="AB64" s="637"/>
      <c r="AC64" s="685"/>
      <c r="AD64" s="685"/>
      <c r="AE64" s="683"/>
      <c r="AF64" s="683"/>
      <c r="AG64" s="77"/>
    </row>
    <row r="65" spans="1:33" s="5" customFormat="1" ht="29.25" thickBot="1">
      <c r="B65" s="61" t="str">
        <f>+B1</f>
        <v>令和５年度初任者研修（２年次・３年次を含む。）旅費執行状況調査表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6" t="s">
        <v>24</v>
      </c>
      <c r="M65" s="117">
        <f>P1</f>
        <v>0</v>
      </c>
      <c r="N65" s="37" t="s">
        <v>25</v>
      </c>
      <c r="O65" s="61" t="str">
        <f>+O2</f>
        <v>（県立中学校・紀北用）</v>
      </c>
      <c r="P65" s="61"/>
      <c r="Q65" s="61"/>
      <c r="R65" s="118"/>
      <c r="S65" s="92" t="s">
        <v>69</v>
      </c>
      <c r="U65" s="7"/>
      <c r="V65" s="635"/>
      <c r="W65" s="635"/>
      <c r="X65" s="636"/>
      <c r="Y65" s="636"/>
      <c r="Z65" s="636"/>
      <c r="AA65" s="637"/>
      <c r="AB65" s="637"/>
      <c r="AC65" s="685"/>
      <c r="AD65" s="685"/>
      <c r="AE65" s="683"/>
      <c r="AF65" s="683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635"/>
      <c r="W66" s="635"/>
      <c r="X66" s="636"/>
      <c r="Y66" s="636"/>
      <c r="Z66" s="636"/>
      <c r="AA66" s="637"/>
      <c r="AB66" s="637"/>
      <c r="AC66" s="685"/>
      <c r="AD66" s="685"/>
      <c r="AE66" s="683"/>
      <c r="AF66" s="683"/>
      <c r="AG66" s="96"/>
    </row>
    <row r="67" spans="1:33" ht="24" customHeight="1" thickBot="1">
      <c r="A67" s="14"/>
      <c r="B67" s="14"/>
      <c r="C67" s="114"/>
      <c r="D67" s="114"/>
      <c r="E67" s="114"/>
      <c r="F67" s="114"/>
      <c r="G67" s="114"/>
      <c r="H67" s="114"/>
      <c r="I67" s="230" t="s">
        <v>43</v>
      </c>
      <c r="J67" s="230"/>
      <c r="K67" s="369">
        <f>J4</f>
        <v>0</v>
      </c>
      <c r="L67" s="370"/>
      <c r="M67" s="371"/>
      <c r="N67" s="229" t="s">
        <v>44</v>
      </c>
      <c r="O67" s="229"/>
      <c r="P67" s="208">
        <f>P4</f>
        <v>0</v>
      </c>
      <c r="Q67" s="208"/>
      <c r="R67" s="208"/>
      <c r="S67" s="208"/>
      <c r="T67" s="67"/>
      <c r="U67" s="96"/>
      <c r="V67" s="635"/>
      <c r="W67" s="635"/>
      <c r="X67" s="636"/>
      <c r="Y67" s="636"/>
      <c r="Z67" s="636"/>
      <c r="AA67" s="637"/>
      <c r="AB67" s="637"/>
      <c r="AC67" s="685"/>
      <c r="AD67" s="685"/>
      <c r="AE67" s="683"/>
      <c r="AF67" s="683"/>
      <c r="AG67" s="96"/>
    </row>
    <row r="68" spans="1:33" ht="29.25" thickBot="1">
      <c r="A68" s="232" t="s">
        <v>1</v>
      </c>
      <c r="B68" s="233"/>
      <c r="C68" s="234"/>
      <c r="D68" s="34" t="s">
        <v>89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635"/>
      <c r="W68" s="635"/>
      <c r="X68" s="636"/>
      <c r="Y68" s="636"/>
      <c r="Z68" s="636"/>
      <c r="AA68" s="637"/>
      <c r="AB68" s="637"/>
      <c r="AC68" s="685"/>
      <c r="AD68" s="685"/>
      <c r="AE68" s="683"/>
      <c r="AF68" s="683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635"/>
      <c r="W69" s="635"/>
      <c r="X69" s="636"/>
      <c r="Y69" s="636"/>
      <c r="Z69" s="636"/>
      <c r="AA69" s="637"/>
      <c r="AB69" s="637"/>
      <c r="AC69" s="685"/>
      <c r="AD69" s="685"/>
      <c r="AE69" s="683"/>
      <c r="AF69" s="683"/>
      <c r="AG69" s="96"/>
    </row>
    <row r="70" spans="1:33" ht="21.95" customHeight="1">
      <c r="A70" s="70"/>
      <c r="B70" s="648" t="s">
        <v>13</v>
      </c>
      <c r="C70" s="378" t="s">
        <v>6</v>
      </c>
      <c r="D70" s="259"/>
      <c r="E70" s="163" t="s">
        <v>23</v>
      </c>
      <c r="F70" s="164"/>
      <c r="G70" s="164"/>
      <c r="H70" s="164"/>
      <c r="I70" s="164"/>
      <c r="J70" s="165"/>
      <c r="K70" s="163" t="s">
        <v>121</v>
      </c>
      <c r="L70" s="164"/>
      <c r="M70" s="164"/>
      <c r="N70" s="164"/>
      <c r="O70" s="164"/>
      <c r="P70" s="165"/>
      <c r="Q70" s="184" t="s">
        <v>0</v>
      </c>
      <c r="R70" s="185"/>
      <c r="S70" s="41"/>
      <c r="U70" s="96"/>
      <c r="V70" s="635"/>
      <c r="W70" s="635"/>
      <c r="X70" s="636"/>
      <c r="Y70" s="636"/>
      <c r="Z70" s="636"/>
      <c r="AA70" s="637"/>
      <c r="AB70" s="637"/>
      <c r="AC70" s="685"/>
      <c r="AD70" s="685"/>
      <c r="AE70" s="683"/>
      <c r="AF70" s="683"/>
      <c r="AG70" s="96"/>
    </row>
    <row r="71" spans="1:33" ht="21.95" customHeight="1">
      <c r="A71" s="70"/>
      <c r="B71" s="649"/>
      <c r="C71" s="398" t="s">
        <v>14</v>
      </c>
      <c r="D71" s="168"/>
      <c r="E71" s="166" t="s">
        <v>3</v>
      </c>
      <c r="F71" s="167"/>
      <c r="G71" s="167"/>
      <c r="H71" s="167"/>
      <c r="I71" s="167"/>
      <c r="J71" s="168"/>
      <c r="K71" s="166" t="s">
        <v>26</v>
      </c>
      <c r="L71" s="167"/>
      <c r="M71" s="167"/>
      <c r="N71" s="167"/>
      <c r="O71" s="167"/>
      <c r="P71" s="168"/>
      <c r="Q71" s="186"/>
      <c r="R71" s="187"/>
      <c r="S71" s="41"/>
      <c r="U71" s="96"/>
      <c r="V71" s="684"/>
      <c r="W71" s="684"/>
      <c r="X71" s="684"/>
      <c r="Y71" s="684"/>
      <c r="Z71" s="684"/>
      <c r="AA71" s="684"/>
      <c r="AB71" s="684"/>
      <c r="AC71" s="684"/>
      <c r="AD71" s="684"/>
      <c r="AE71" s="700"/>
      <c r="AF71" s="700"/>
      <c r="AG71" s="96"/>
    </row>
    <row r="72" spans="1:33" ht="21.95" customHeight="1" thickBot="1">
      <c r="A72" s="70"/>
      <c r="B72" s="650"/>
      <c r="C72" s="119" t="s">
        <v>2</v>
      </c>
      <c r="D72" s="120" t="s">
        <v>4</v>
      </c>
      <c r="E72" s="174" t="s">
        <v>127</v>
      </c>
      <c r="F72" s="175"/>
      <c r="G72" s="176"/>
      <c r="H72" s="154" t="s">
        <v>73</v>
      </c>
      <c r="I72" s="155"/>
      <c r="J72" s="156"/>
      <c r="K72" s="174" t="s">
        <v>88</v>
      </c>
      <c r="L72" s="175"/>
      <c r="M72" s="176"/>
      <c r="N72" s="154" t="s">
        <v>27</v>
      </c>
      <c r="O72" s="155"/>
      <c r="P72" s="156"/>
      <c r="Q72" s="186"/>
      <c r="R72" s="187"/>
      <c r="S72" s="41"/>
    </row>
    <row r="73" spans="1:33" ht="23.85" customHeight="1" thickBot="1">
      <c r="A73" s="70"/>
      <c r="B73" s="367"/>
      <c r="C73" s="368"/>
      <c r="D73" s="238"/>
      <c r="E73" s="661"/>
      <c r="F73" s="662"/>
      <c r="G73" s="662"/>
      <c r="H73" s="662"/>
      <c r="I73" s="662"/>
      <c r="J73" s="663"/>
      <c r="K73" s="661"/>
      <c r="L73" s="662"/>
      <c r="M73" s="662"/>
      <c r="N73" s="662"/>
      <c r="O73" s="662"/>
      <c r="P73" s="663"/>
      <c r="Q73" s="664">
        <f>SUM(E73:P73)</f>
        <v>0</v>
      </c>
      <c r="R73" s="665"/>
      <c r="S73" s="41"/>
    </row>
    <row r="74" spans="1:33" ht="9.9499999999999993" customHeight="1" thickBot="1">
      <c r="A74" s="70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676"/>
      <c r="O74" s="676"/>
      <c r="P74" s="676"/>
      <c r="Q74" s="482"/>
      <c r="R74" s="482"/>
      <c r="S74" s="41"/>
    </row>
    <row r="75" spans="1:33" ht="21.95" customHeight="1">
      <c r="A75" s="70"/>
      <c r="B75" s="648" t="s">
        <v>13</v>
      </c>
      <c r="C75" s="378" t="s">
        <v>6</v>
      </c>
      <c r="D75" s="259"/>
      <c r="E75" s="163" t="s">
        <v>23</v>
      </c>
      <c r="F75" s="164"/>
      <c r="G75" s="164"/>
      <c r="H75" s="164"/>
      <c r="I75" s="164"/>
      <c r="J75" s="165"/>
      <c r="K75" s="163" t="s">
        <v>121</v>
      </c>
      <c r="L75" s="164"/>
      <c r="M75" s="164"/>
      <c r="N75" s="164"/>
      <c r="O75" s="164"/>
      <c r="P75" s="165"/>
      <c r="Q75" s="184" t="s">
        <v>0</v>
      </c>
      <c r="R75" s="185"/>
      <c r="S75" s="41"/>
    </row>
    <row r="76" spans="1:33" ht="21.95" customHeight="1">
      <c r="A76" s="70"/>
      <c r="B76" s="649"/>
      <c r="C76" s="398" t="s">
        <v>14</v>
      </c>
      <c r="D76" s="168"/>
      <c r="E76" s="166" t="s">
        <v>3</v>
      </c>
      <c r="F76" s="167"/>
      <c r="G76" s="167"/>
      <c r="H76" s="167"/>
      <c r="I76" s="167"/>
      <c r="J76" s="168"/>
      <c r="K76" s="166" t="s">
        <v>26</v>
      </c>
      <c r="L76" s="167"/>
      <c r="M76" s="167"/>
      <c r="N76" s="167"/>
      <c r="O76" s="167"/>
      <c r="P76" s="168"/>
      <c r="Q76" s="186"/>
      <c r="R76" s="187"/>
      <c r="S76" s="41"/>
    </row>
    <row r="77" spans="1:33" ht="21.95" customHeight="1" thickBot="1">
      <c r="A77" s="70"/>
      <c r="B77" s="650"/>
      <c r="C77" s="119" t="s">
        <v>2</v>
      </c>
      <c r="D77" s="120" t="s">
        <v>4</v>
      </c>
      <c r="E77" s="174" t="s">
        <v>127</v>
      </c>
      <c r="F77" s="175"/>
      <c r="G77" s="176"/>
      <c r="H77" s="154" t="s">
        <v>73</v>
      </c>
      <c r="I77" s="155"/>
      <c r="J77" s="156"/>
      <c r="K77" s="174" t="s">
        <v>88</v>
      </c>
      <c r="L77" s="175"/>
      <c r="M77" s="176"/>
      <c r="N77" s="154" t="s">
        <v>27</v>
      </c>
      <c r="O77" s="155"/>
      <c r="P77" s="156"/>
      <c r="Q77" s="186"/>
      <c r="R77" s="187"/>
      <c r="S77" s="41"/>
    </row>
    <row r="78" spans="1:33" ht="23.85" customHeight="1" thickBot="1">
      <c r="A78" s="70"/>
      <c r="B78" s="367"/>
      <c r="C78" s="368"/>
      <c r="D78" s="238"/>
      <c r="E78" s="661"/>
      <c r="F78" s="662"/>
      <c r="G78" s="662"/>
      <c r="H78" s="662"/>
      <c r="I78" s="662"/>
      <c r="J78" s="663"/>
      <c r="K78" s="661"/>
      <c r="L78" s="662"/>
      <c r="M78" s="662"/>
      <c r="N78" s="662"/>
      <c r="O78" s="662"/>
      <c r="P78" s="663"/>
      <c r="Q78" s="664">
        <f>SUM(E78:P78)</f>
        <v>0</v>
      </c>
      <c r="R78" s="665"/>
      <c r="S78" s="41"/>
    </row>
    <row r="79" spans="1:33" ht="9.9499999999999993" customHeight="1" thickBot="1">
      <c r="A79" s="70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676"/>
      <c r="O79" s="676"/>
      <c r="P79" s="676"/>
      <c r="Q79" s="397"/>
      <c r="R79" s="397"/>
      <c r="S79" s="41"/>
    </row>
    <row r="80" spans="1:33" ht="21.95" customHeight="1">
      <c r="A80" s="70"/>
      <c r="B80" s="648" t="s">
        <v>13</v>
      </c>
      <c r="C80" s="378" t="s">
        <v>6</v>
      </c>
      <c r="D80" s="259"/>
      <c r="E80" s="163" t="s">
        <v>23</v>
      </c>
      <c r="F80" s="164"/>
      <c r="G80" s="164"/>
      <c r="H80" s="164"/>
      <c r="I80" s="164"/>
      <c r="J80" s="165"/>
      <c r="K80" s="163" t="s">
        <v>121</v>
      </c>
      <c r="L80" s="164"/>
      <c r="M80" s="164"/>
      <c r="N80" s="164"/>
      <c r="O80" s="164"/>
      <c r="P80" s="165"/>
      <c r="Q80" s="184" t="s">
        <v>0</v>
      </c>
      <c r="R80" s="185"/>
      <c r="S80" s="41"/>
    </row>
    <row r="81" spans="1:19" ht="21.95" customHeight="1">
      <c r="A81" s="70"/>
      <c r="B81" s="649"/>
      <c r="C81" s="398" t="s">
        <v>14</v>
      </c>
      <c r="D81" s="168"/>
      <c r="E81" s="166" t="s">
        <v>3</v>
      </c>
      <c r="F81" s="167"/>
      <c r="G81" s="167"/>
      <c r="H81" s="167"/>
      <c r="I81" s="167"/>
      <c r="J81" s="168"/>
      <c r="K81" s="166" t="s">
        <v>26</v>
      </c>
      <c r="L81" s="167"/>
      <c r="M81" s="167"/>
      <c r="N81" s="167"/>
      <c r="O81" s="167"/>
      <c r="P81" s="168"/>
      <c r="Q81" s="186"/>
      <c r="R81" s="187"/>
      <c r="S81" s="41"/>
    </row>
    <row r="82" spans="1:19" ht="21.95" customHeight="1" thickBot="1">
      <c r="A82" s="70"/>
      <c r="B82" s="650"/>
      <c r="C82" s="119" t="s">
        <v>2</v>
      </c>
      <c r="D82" s="120" t="s">
        <v>4</v>
      </c>
      <c r="E82" s="174" t="s">
        <v>127</v>
      </c>
      <c r="F82" s="175"/>
      <c r="G82" s="176"/>
      <c r="H82" s="154" t="s">
        <v>73</v>
      </c>
      <c r="I82" s="155"/>
      <c r="J82" s="156"/>
      <c r="K82" s="174" t="s">
        <v>88</v>
      </c>
      <c r="L82" s="175"/>
      <c r="M82" s="176"/>
      <c r="N82" s="154" t="s">
        <v>27</v>
      </c>
      <c r="O82" s="155"/>
      <c r="P82" s="156"/>
      <c r="Q82" s="186"/>
      <c r="R82" s="187"/>
      <c r="S82" s="41"/>
    </row>
    <row r="83" spans="1:19" ht="23.85" customHeight="1" thickBot="1">
      <c r="A83" s="70"/>
      <c r="B83" s="367"/>
      <c r="C83" s="368"/>
      <c r="D83" s="238"/>
      <c r="E83" s="661"/>
      <c r="F83" s="662"/>
      <c r="G83" s="662"/>
      <c r="H83" s="662"/>
      <c r="I83" s="662"/>
      <c r="J83" s="663"/>
      <c r="K83" s="661"/>
      <c r="L83" s="662"/>
      <c r="M83" s="662"/>
      <c r="N83" s="662"/>
      <c r="O83" s="662"/>
      <c r="P83" s="663"/>
      <c r="Q83" s="664">
        <f>SUM(E83:P83)</f>
        <v>0</v>
      </c>
      <c r="R83" s="665"/>
      <c r="S83" s="41"/>
    </row>
    <row r="84" spans="1:19" ht="9.9499999999999993" customHeight="1" thickBot="1">
      <c r="A84" s="70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676"/>
      <c r="O84" s="676"/>
      <c r="P84" s="676"/>
      <c r="Q84" s="397"/>
      <c r="R84" s="397"/>
      <c r="S84" s="41"/>
    </row>
    <row r="85" spans="1:19" ht="21.95" customHeight="1">
      <c r="A85" s="70"/>
      <c r="B85" s="648" t="s">
        <v>13</v>
      </c>
      <c r="C85" s="378" t="s">
        <v>6</v>
      </c>
      <c r="D85" s="259"/>
      <c r="E85" s="163" t="s">
        <v>23</v>
      </c>
      <c r="F85" s="164"/>
      <c r="G85" s="164"/>
      <c r="H85" s="164"/>
      <c r="I85" s="164"/>
      <c r="J85" s="165"/>
      <c r="K85" s="163" t="s">
        <v>121</v>
      </c>
      <c r="L85" s="164"/>
      <c r="M85" s="164"/>
      <c r="N85" s="164"/>
      <c r="O85" s="164"/>
      <c r="P85" s="165"/>
      <c r="Q85" s="184" t="s">
        <v>0</v>
      </c>
      <c r="R85" s="185"/>
      <c r="S85" s="41"/>
    </row>
    <row r="86" spans="1:19" ht="21.95" customHeight="1">
      <c r="A86" s="70"/>
      <c r="B86" s="649"/>
      <c r="C86" s="398" t="s">
        <v>14</v>
      </c>
      <c r="D86" s="168"/>
      <c r="E86" s="166" t="s">
        <v>3</v>
      </c>
      <c r="F86" s="167"/>
      <c r="G86" s="167"/>
      <c r="H86" s="167"/>
      <c r="I86" s="167"/>
      <c r="J86" s="168"/>
      <c r="K86" s="166" t="s">
        <v>26</v>
      </c>
      <c r="L86" s="167"/>
      <c r="M86" s="167"/>
      <c r="N86" s="167"/>
      <c r="O86" s="167"/>
      <c r="P86" s="168"/>
      <c r="Q86" s="186"/>
      <c r="R86" s="187"/>
      <c r="S86" s="41"/>
    </row>
    <row r="87" spans="1:19" ht="21.95" customHeight="1" thickBot="1">
      <c r="A87" s="70"/>
      <c r="B87" s="650"/>
      <c r="C87" s="119" t="s">
        <v>2</v>
      </c>
      <c r="D87" s="120" t="s">
        <v>4</v>
      </c>
      <c r="E87" s="174" t="s">
        <v>127</v>
      </c>
      <c r="F87" s="175"/>
      <c r="G87" s="176"/>
      <c r="H87" s="154" t="s">
        <v>73</v>
      </c>
      <c r="I87" s="155"/>
      <c r="J87" s="156"/>
      <c r="K87" s="174" t="s">
        <v>88</v>
      </c>
      <c r="L87" s="175"/>
      <c r="M87" s="176"/>
      <c r="N87" s="154" t="s">
        <v>27</v>
      </c>
      <c r="O87" s="155"/>
      <c r="P87" s="156"/>
      <c r="Q87" s="186"/>
      <c r="R87" s="187"/>
      <c r="S87" s="41"/>
    </row>
    <row r="88" spans="1:19" ht="23.85" customHeight="1" thickBot="1">
      <c r="A88" s="70"/>
      <c r="B88" s="367"/>
      <c r="C88" s="368"/>
      <c r="D88" s="238"/>
      <c r="E88" s="661"/>
      <c r="F88" s="662"/>
      <c r="G88" s="662"/>
      <c r="H88" s="662"/>
      <c r="I88" s="662"/>
      <c r="J88" s="663"/>
      <c r="K88" s="661"/>
      <c r="L88" s="662"/>
      <c r="M88" s="662"/>
      <c r="N88" s="662"/>
      <c r="O88" s="662"/>
      <c r="P88" s="663"/>
      <c r="Q88" s="664">
        <f>SUM(E88:P88)</f>
        <v>0</v>
      </c>
      <c r="R88" s="665"/>
      <c r="S88" s="41"/>
    </row>
    <row r="89" spans="1:19" ht="9.9499999999999993" customHeight="1" thickBot="1">
      <c r="A89" s="70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676"/>
      <c r="O89" s="676"/>
      <c r="P89" s="676"/>
      <c r="Q89" s="397"/>
      <c r="R89" s="397"/>
      <c r="S89" s="41"/>
    </row>
    <row r="90" spans="1:19" ht="21.95" customHeight="1">
      <c r="A90" s="70"/>
      <c r="B90" s="648" t="s">
        <v>13</v>
      </c>
      <c r="C90" s="378" t="s">
        <v>6</v>
      </c>
      <c r="D90" s="259"/>
      <c r="E90" s="163" t="s">
        <v>23</v>
      </c>
      <c r="F90" s="164"/>
      <c r="G90" s="164"/>
      <c r="H90" s="164"/>
      <c r="I90" s="164"/>
      <c r="J90" s="165"/>
      <c r="K90" s="163" t="s">
        <v>121</v>
      </c>
      <c r="L90" s="164"/>
      <c r="M90" s="164"/>
      <c r="N90" s="164"/>
      <c r="O90" s="164"/>
      <c r="P90" s="165"/>
      <c r="Q90" s="184" t="s">
        <v>0</v>
      </c>
      <c r="R90" s="185"/>
      <c r="S90" s="41"/>
    </row>
    <row r="91" spans="1:19" ht="21.95" customHeight="1">
      <c r="A91" s="70"/>
      <c r="B91" s="649"/>
      <c r="C91" s="398" t="s">
        <v>14</v>
      </c>
      <c r="D91" s="168"/>
      <c r="E91" s="166" t="s">
        <v>3</v>
      </c>
      <c r="F91" s="167"/>
      <c r="G91" s="167"/>
      <c r="H91" s="167"/>
      <c r="I91" s="167"/>
      <c r="J91" s="168"/>
      <c r="K91" s="166" t="s">
        <v>26</v>
      </c>
      <c r="L91" s="167"/>
      <c r="M91" s="167"/>
      <c r="N91" s="167"/>
      <c r="O91" s="167"/>
      <c r="P91" s="168"/>
      <c r="Q91" s="186"/>
      <c r="R91" s="187"/>
      <c r="S91" s="41"/>
    </row>
    <row r="92" spans="1:19" ht="21.95" customHeight="1" thickBot="1">
      <c r="A92" s="70"/>
      <c r="B92" s="650"/>
      <c r="C92" s="119" t="s">
        <v>2</v>
      </c>
      <c r="D92" s="120" t="s">
        <v>4</v>
      </c>
      <c r="E92" s="174" t="s">
        <v>127</v>
      </c>
      <c r="F92" s="175"/>
      <c r="G92" s="176"/>
      <c r="H92" s="154" t="s">
        <v>73</v>
      </c>
      <c r="I92" s="155"/>
      <c r="J92" s="156"/>
      <c r="K92" s="174" t="s">
        <v>88</v>
      </c>
      <c r="L92" s="175"/>
      <c r="M92" s="176"/>
      <c r="N92" s="154" t="s">
        <v>27</v>
      </c>
      <c r="O92" s="155"/>
      <c r="P92" s="156"/>
      <c r="Q92" s="186"/>
      <c r="R92" s="187"/>
      <c r="S92" s="41"/>
    </row>
    <row r="93" spans="1:19" ht="23.85" customHeight="1" thickBot="1">
      <c r="A93" s="70"/>
      <c r="B93" s="367"/>
      <c r="C93" s="368"/>
      <c r="D93" s="238"/>
      <c r="E93" s="661"/>
      <c r="F93" s="662"/>
      <c r="G93" s="662"/>
      <c r="H93" s="662"/>
      <c r="I93" s="662"/>
      <c r="J93" s="663"/>
      <c r="K93" s="661"/>
      <c r="L93" s="662"/>
      <c r="M93" s="662"/>
      <c r="N93" s="662"/>
      <c r="O93" s="662"/>
      <c r="P93" s="663"/>
      <c r="Q93" s="664">
        <f>SUM(E93:P93)</f>
        <v>0</v>
      </c>
      <c r="R93" s="665"/>
      <c r="S93" s="41"/>
    </row>
    <row r="94" spans="1:19" ht="9.9499999999999993" customHeight="1" thickBot="1">
      <c r="A94" s="70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169"/>
      <c r="O94" s="169"/>
      <c r="P94" s="169"/>
      <c r="Q94" s="397"/>
      <c r="R94" s="397"/>
      <c r="S94" s="41"/>
    </row>
    <row r="95" spans="1:19" ht="21.95" customHeight="1">
      <c r="A95" s="70"/>
      <c r="B95" s="648" t="s">
        <v>13</v>
      </c>
      <c r="C95" s="378" t="s">
        <v>6</v>
      </c>
      <c r="D95" s="259"/>
      <c r="E95" s="163" t="s">
        <v>23</v>
      </c>
      <c r="F95" s="164"/>
      <c r="G95" s="164"/>
      <c r="H95" s="164"/>
      <c r="I95" s="164"/>
      <c r="J95" s="165"/>
      <c r="K95" s="163" t="s">
        <v>121</v>
      </c>
      <c r="L95" s="164"/>
      <c r="M95" s="164"/>
      <c r="N95" s="164"/>
      <c r="O95" s="164"/>
      <c r="P95" s="165"/>
      <c r="Q95" s="184" t="s">
        <v>0</v>
      </c>
      <c r="R95" s="185"/>
      <c r="S95" s="41"/>
    </row>
    <row r="96" spans="1:19" ht="21.95" customHeight="1">
      <c r="A96" s="70"/>
      <c r="B96" s="649"/>
      <c r="C96" s="398" t="s">
        <v>14</v>
      </c>
      <c r="D96" s="168"/>
      <c r="E96" s="166" t="s">
        <v>3</v>
      </c>
      <c r="F96" s="167"/>
      <c r="G96" s="167"/>
      <c r="H96" s="167"/>
      <c r="I96" s="167"/>
      <c r="J96" s="168"/>
      <c r="K96" s="166" t="s">
        <v>26</v>
      </c>
      <c r="L96" s="167"/>
      <c r="M96" s="167"/>
      <c r="N96" s="167"/>
      <c r="O96" s="167"/>
      <c r="P96" s="168"/>
      <c r="Q96" s="186"/>
      <c r="R96" s="187"/>
      <c r="S96" s="41"/>
    </row>
    <row r="97" spans="1:19" ht="21.95" customHeight="1" thickBot="1">
      <c r="A97" s="70"/>
      <c r="B97" s="650"/>
      <c r="C97" s="119" t="s">
        <v>2</v>
      </c>
      <c r="D97" s="120" t="s">
        <v>4</v>
      </c>
      <c r="E97" s="174" t="s">
        <v>127</v>
      </c>
      <c r="F97" s="175"/>
      <c r="G97" s="176"/>
      <c r="H97" s="154" t="s">
        <v>73</v>
      </c>
      <c r="I97" s="155"/>
      <c r="J97" s="156"/>
      <c r="K97" s="174" t="s">
        <v>88</v>
      </c>
      <c r="L97" s="175"/>
      <c r="M97" s="176"/>
      <c r="N97" s="154" t="s">
        <v>27</v>
      </c>
      <c r="O97" s="155"/>
      <c r="P97" s="156"/>
      <c r="Q97" s="186"/>
      <c r="R97" s="187"/>
      <c r="S97" s="41"/>
    </row>
    <row r="98" spans="1:19" ht="23.85" customHeight="1" thickBot="1">
      <c r="A98" s="70"/>
      <c r="B98" s="367"/>
      <c r="C98" s="368"/>
      <c r="D98" s="238"/>
      <c r="E98" s="661"/>
      <c r="F98" s="662"/>
      <c r="G98" s="662"/>
      <c r="H98" s="662"/>
      <c r="I98" s="662"/>
      <c r="J98" s="663"/>
      <c r="K98" s="661"/>
      <c r="L98" s="662"/>
      <c r="M98" s="662"/>
      <c r="N98" s="662"/>
      <c r="O98" s="662"/>
      <c r="P98" s="663"/>
      <c r="Q98" s="664">
        <f>SUM(E98:P98)</f>
        <v>0</v>
      </c>
      <c r="R98" s="665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447"/>
      <c r="O99" s="447"/>
      <c r="P99" s="447"/>
      <c r="Q99" s="402"/>
      <c r="R99" s="402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430" t="s">
        <v>41</v>
      </c>
      <c r="M100" s="431"/>
      <c r="N100" s="431"/>
      <c r="O100" s="432"/>
      <c r="P100" s="670">
        <f>SUM(Q73,Q78,Q83,Q88,Q93,Q98)</f>
        <v>0</v>
      </c>
      <c r="Q100" s="670"/>
      <c r="R100" s="671"/>
      <c r="S100" s="41"/>
    </row>
    <row r="101" spans="1:19" ht="29.25" thickBot="1">
      <c r="A101" s="232" t="s">
        <v>22</v>
      </c>
      <c r="B101" s="233"/>
      <c r="C101" s="234"/>
      <c r="D101" s="34" t="s">
        <v>91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648" t="s">
        <v>13</v>
      </c>
      <c r="C103" s="378" t="s">
        <v>6</v>
      </c>
      <c r="D103" s="259"/>
      <c r="E103" s="163" t="s">
        <v>28</v>
      </c>
      <c r="F103" s="164"/>
      <c r="G103" s="164"/>
      <c r="H103" s="164"/>
      <c r="I103" s="164"/>
      <c r="J103" s="165"/>
      <c r="K103" s="163" t="s">
        <v>121</v>
      </c>
      <c r="L103" s="164"/>
      <c r="M103" s="164"/>
      <c r="N103" s="164"/>
      <c r="O103" s="164"/>
      <c r="P103" s="165"/>
      <c r="Q103" s="184" t="s">
        <v>0</v>
      </c>
      <c r="R103" s="185"/>
      <c r="S103" s="41"/>
    </row>
    <row r="104" spans="1:19" ht="21.95" customHeight="1">
      <c r="A104" s="70"/>
      <c r="B104" s="649"/>
      <c r="C104" s="398" t="s">
        <v>14</v>
      </c>
      <c r="D104" s="168"/>
      <c r="E104" s="166" t="s">
        <v>128</v>
      </c>
      <c r="F104" s="167"/>
      <c r="G104" s="167"/>
      <c r="H104" s="167"/>
      <c r="I104" s="167"/>
      <c r="J104" s="168"/>
      <c r="K104" s="166" t="s">
        <v>26</v>
      </c>
      <c r="L104" s="167"/>
      <c r="M104" s="167"/>
      <c r="N104" s="167"/>
      <c r="O104" s="167"/>
      <c r="P104" s="168"/>
      <c r="Q104" s="186"/>
      <c r="R104" s="187"/>
      <c r="S104" s="41"/>
    </row>
    <row r="105" spans="1:19" ht="21.95" customHeight="1" thickBot="1">
      <c r="A105" s="70"/>
      <c r="B105" s="650"/>
      <c r="C105" s="119" t="s">
        <v>2</v>
      </c>
      <c r="D105" s="120" t="s">
        <v>4</v>
      </c>
      <c r="E105" s="174">
        <v>45287</v>
      </c>
      <c r="F105" s="175"/>
      <c r="G105" s="176"/>
      <c r="H105" s="154" t="s">
        <v>66</v>
      </c>
      <c r="I105" s="155"/>
      <c r="J105" s="156"/>
      <c r="K105" s="174" t="s">
        <v>88</v>
      </c>
      <c r="L105" s="175"/>
      <c r="M105" s="176"/>
      <c r="N105" s="154" t="s">
        <v>27</v>
      </c>
      <c r="O105" s="155"/>
      <c r="P105" s="156"/>
      <c r="Q105" s="186"/>
      <c r="R105" s="187"/>
      <c r="S105" s="41"/>
    </row>
    <row r="106" spans="1:19" ht="23.85" customHeight="1" thickBot="1">
      <c r="A106" s="70"/>
      <c r="B106" s="367"/>
      <c r="C106" s="368"/>
      <c r="D106" s="238"/>
      <c r="E106" s="661"/>
      <c r="F106" s="662"/>
      <c r="G106" s="662"/>
      <c r="H106" s="662"/>
      <c r="I106" s="662"/>
      <c r="J106" s="663"/>
      <c r="K106" s="661"/>
      <c r="L106" s="662"/>
      <c r="M106" s="662"/>
      <c r="N106" s="662"/>
      <c r="O106" s="662"/>
      <c r="P106" s="663"/>
      <c r="Q106" s="664">
        <f>SUM(E106:P106)</f>
        <v>0</v>
      </c>
      <c r="R106" s="665"/>
      <c r="S106" s="41"/>
    </row>
    <row r="107" spans="1:19" ht="9.9499999999999993" customHeight="1" thickBot="1">
      <c r="A107" s="73"/>
      <c r="B107" s="672" t="s">
        <v>12</v>
      </c>
      <c r="C107" s="672"/>
      <c r="D107" s="672"/>
      <c r="E107" s="673"/>
      <c r="F107" s="673"/>
      <c r="G107" s="673"/>
      <c r="H107" s="673"/>
      <c r="I107" s="673"/>
      <c r="J107" s="673"/>
      <c r="K107" s="123"/>
      <c r="L107" s="123"/>
      <c r="M107" s="123"/>
      <c r="N107" s="673"/>
      <c r="O107" s="673"/>
      <c r="P107" s="673"/>
      <c r="Q107" s="674"/>
      <c r="R107" s="675"/>
      <c r="S107" s="74"/>
    </row>
    <row r="108" spans="1:19" ht="21.95" customHeight="1">
      <c r="A108" s="70"/>
      <c r="B108" s="648" t="s">
        <v>13</v>
      </c>
      <c r="C108" s="378" t="s">
        <v>6</v>
      </c>
      <c r="D108" s="259"/>
      <c r="E108" s="163" t="s">
        <v>28</v>
      </c>
      <c r="F108" s="164"/>
      <c r="G108" s="164"/>
      <c r="H108" s="164"/>
      <c r="I108" s="164"/>
      <c r="J108" s="165"/>
      <c r="K108" s="163" t="s">
        <v>121</v>
      </c>
      <c r="L108" s="164"/>
      <c r="M108" s="164"/>
      <c r="N108" s="164"/>
      <c r="O108" s="164"/>
      <c r="P108" s="165"/>
      <c r="Q108" s="184" t="s">
        <v>0</v>
      </c>
      <c r="R108" s="185"/>
      <c r="S108" s="41"/>
    </row>
    <row r="109" spans="1:19" ht="21.95" customHeight="1">
      <c r="A109" s="70"/>
      <c r="B109" s="649"/>
      <c r="C109" s="398" t="s">
        <v>14</v>
      </c>
      <c r="D109" s="168"/>
      <c r="E109" s="166" t="s">
        <v>128</v>
      </c>
      <c r="F109" s="167"/>
      <c r="G109" s="167"/>
      <c r="H109" s="167"/>
      <c r="I109" s="167"/>
      <c r="J109" s="168"/>
      <c r="K109" s="166" t="s">
        <v>26</v>
      </c>
      <c r="L109" s="167"/>
      <c r="M109" s="167"/>
      <c r="N109" s="167"/>
      <c r="O109" s="167"/>
      <c r="P109" s="168"/>
      <c r="Q109" s="186"/>
      <c r="R109" s="187"/>
      <c r="S109" s="41"/>
    </row>
    <row r="110" spans="1:19" ht="21.95" customHeight="1" thickBot="1">
      <c r="A110" s="70"/>
      <c r="B110" s="650"/>
      <c r="C110" s="119" t="s">
        <v>2</v>
      </c>
      <c r="D110" s="120" t="s">
        <v>4</v>
      </c>
      <c r="E110" s="174">
        <v>45287</v>
      </c>
      <c r="F110" s="175"/>
      <c r="G110" s="176"/>
      <c r="H110" s="154" t="s">
        <v>66</v>
      </c>
      <c r="I110" s="155"/>
      <c r="J110" s="156"/>
      <c r="K110" s="174" t="s">
        <v>88</v>
      </c>
      <c r="L110" s="175"/>
      <c r="M110" s="176"/>
      <c r="N110" s="154" t="s">
        <v>90</v>
      </c>
      <c r="O110" s="155"/>
      <c r="P110" s="156"/>
      <c r="Q110" s="186"/>
      <c r="R110" s="187"/>
      <c r="S110" s="41"/>
    </row>
    <row r="111" spans="1:19" ht="23.85" customHeight="1" thickBot="1">
      <c r="A111" s="70"/>
      <c r="B111" s="367"/>
      <c r="C111" s="368"/>
      <c r="D111" s="238"/>
      <c r="E111" s="661"/>
      <c r="F111" s="662"/>
      <c r="G111" s="662"/>
      <c r="H111" s="662"/>
      <c r="I111" s="662"/>
      <c r="J111" s="663"/>
      <c r="K111" s="661"/>
      <c r="L111" s="662"/>
      <c r="M111" s="662"/>
      <c r="N111" s="662"/>
      <c r="O111" s="662"/>
      <c r="P111" s="663"/>
      <c r="Q111" s="664">
        <f>SUM(E111:P111)</f>
        <v>0</v>
      </c>
      <c r="R111" s="665"/>
      <c r="S111" s="41"/>
    </row>
    <row r="112" spans="1:19" ht="9.9499999999999993" customHeight="1" thickBot="1">
      <c r="A112" s="73"/>
      <c r="B112" s="659" t="s">
        <v>12</v>
      </c>
      <c r="C112" s="659"/>
      <c r="D112" s="659"/>
      <c r="E112" s="660"/>
      <c r="F112" s="660"/>
      <c r="G112" s="660"/>
      <c r="H112" s="660"/>
      <c r="I112" s="660"/>
      <c r="J112" s="660"/>
      <c r="K112" s="124"/>
      <c r="L112" s="124"/>
      <c r="M112" s="124"/>
      <c r="N112" s="660"/>
      <c r="O112" s="660"/>
      <c r="P112" s="660"/>
      <c r="Q112" s="666"/>
      <c r="R112" s="667"/>
      <c r="S112" s="74"/>
    </row>
    <row r="113" spans="1:19" ht="21.95" customHeight="1">
      <c r="A113" s="70"/>
      <c r="B113" s="648" t="s">
        <v>13</v>
      </c>
      <c r="C113" s="378" t="s">
        <v>6</v>
      </c>
      <c r="D113" s="259"/>
      <c r="E113" s="163" t="s">
        <v>28</v>
      </c>
      <c r="F113" s="164"/>
      <c r="G113" s="164"/>
      <c r="H113" s="164"/>
      <c r="I113" s="164"/>
      <c r="J113" s="165"/>
      <c r="K113" s="163" t="s">
        <v>121</v>
      </c>
      <c r="L113" s="164"/>
      <c r="M113" s="164"/>
      <c r="N113" s="164"/>
      <c r="O113" s="164"/>
      <c r="P113" s="165"/>
      <c r="Q113" s="184" t="s">
        <v>0</v>
      </c>
      <c r="R113" s="185"/>
      <c r="S113" s="41"/>
    </row>
    <row r="114" spans="1:19" ht="21.95" customHeight="1">
      <c r="A114" s="70"/>
      <c r="B114" s="649"/>
      <c r="C114" s="398" t="s">
        <v>14</v>
      </c>
      <c r="D114" s="168"/>
      <c r="E114" s="166" t="s">
        <v>128</v>
      </c>
      <c r="F114" s="167"/>
      <c r="G114" s="167"/>
      <c r="H114" s="167"/>
      <c r="I114" s="167"/>
      <c r="J114" s="168"/>
      <c r="K114" s="166" t="s">
        <v>26</v>
      </c>
      <c r="L114" s="167"/>
      <c r="M114" s="167"/>
      <c r="N114" s="167"/>
      <c r="O114" s="167"/>
      <c r="P114" s="168"/>
      <c r="Q114" s="186"/>
      <c r="R114" s="187"/>
      <c r="S114" s="41"/>
    </row>
    <row r="115" spans="1:19" ht="21.95" customHeight="1" thickBot="1">
      <c r="A115" s="70"/>
      <c r="B115" s="650"/>
      <c r="C115" s="119" t="s">
        <v>2</v>
      </c>
      <c r="D115" s="120" t="s">
        <v>4</v>
      </c>
      <c r="E115" s="174">
        <v>45287</v>
      </c>
      <c r="F115" s="175"/>
      <c r="G115" s="176"/>
      <c r="H115" s="154" t="s">
        <v>66</v>
      </c>
      <c r="I115" s="155"/>
      <c r="J115" s="156"/>
      <c r="K115" s="174" t="s">
        <v>88</v>
      </c>
      <c r="L115" s="175"/>
      <c r="M115" s="176"/>
      <c r="N115" s="154" t="s">
        <v>27</v>
      </c>
      <c r="O115" s="155"/>
      <c r="P115" s="156"/>
      <c r="Q115" s="186"/>
      <c r="R115" s="187"/>
      <c r="S115" s="41"/>
    </row>
    <row r="116" spans="1:19" ht="23.85" customHeight="1" thickBot="1">
      <c r="A116" s="70"/>
      <c r="B116" s="367"/>
      <c r="C116" s="368"/>
      <c r="D116" s="238"/>
      <c r="E116" s="661"/>
      <c r="F116" s="662"/>
      <c r="G116" s="662"/>
      <c r="H116" s="662"/>
      <c r="I116" s="662"/>
      <c r="J116" s="663"/>
      <c r="K116" s="661"/>
      <c r="L116" s="662"/>
      <c r="M116" s="662"/>
      <c r="N116" s="662"/>
      <c r="O116" s="662"/>
      <c r="P116" s="663"/>
      <c r="Q116" s="664">
        <f>SUM(E116:P116)</f>
        <v>0</v>
      </c>
      <c r="R116" s="665"/>
      <c r="S116" s="41"/>
    </row>
    <row r="117" spans="1:19" ht="9.9499999999999993" customHeight="1" thickBot="1">
      <c r="A117" s="73"/>
      <c r="B117" s="659" t="s">
        <v>12</v>
      </c>
      <c r="C117" s="659"/>
      <c r="D117" s="659"/>
      <c r="E117" s="660"/>
      <c r="F117" s="660"/>
      <c r="G117" s="660"/>
      <c r="H117" s="660"/>
      <c r="I117" s="660"/>
      <c r="J117" s="660"/>
      <c r="K117" s="124"/>
      <c r="L117" s="124"/>
      <c r="M117" s="124"/>
      <c r="N117" s="660"/>
      <c r="O117" s="660"/>
      <c r="P117" s="660"/>
      <c r="Q117" s="666"/>
      <c r="R117" s="667"/>
      <c r="S117" s="74"/>
    </row>
    <row r="118" spans="1:19" ht="21.95" customHeight="1">
      <c r="A118" s="70"/>
      <c r="B118" s="648" t="s">
        <v>13</v>
      </c>
      <c r="C118" s="378" t="s">
        <v>6</v>
      </c>
      <c r="D118" s="259"/>
      <c r="E118" s="163" t="s">
        <v>28</v>
      </c>
      <c r="F118" s="164"/>
      <c r="G118" s="164"/>
      <c r="H118" s="164"/>
      <c r="I118" s="164"/>
      <c r="J118" s="165"/>
      <c r="K118" s="163" t="s">
        <v>121</v>
      </c>
      <c r="L118" s="164"/>
      <c r="M118" s="164"/>
      <c r="N118" s="164"/>
      <c r="O118" s="164"/>
      <c r="P118" s="165"/>
      <c r="Q118" s="184" t="s">
        <v>0</v>
      </c>
      <c r="R118" s="185"/>
      <c r="S118" s="41"/>
    </row>
    <row r="119" spans="1:19" ht="21.95" customHeight="1">
      <c r="A119" s="70"/>
      <c r="B119" s="649"/>
      <c r="C119" s="398" t="s">
        <v>14</v>
      </c>
      <c r="D119" s="168"/>
      <c r="E119" s="166" t="s">
        <v>128</v>
      </c>
      <c r="F119" s="167"/>
      <c r="G119" s="167"/>
      <c r="H119" s="167"/>
      <c r="I119" s="167"/>
      <c r="J119" s="168"/>
      <c r="K119" s="166" t="s">
        <v>26</v>
      </c>
      <c r="L119" s="167"/>
      <c r="M119" s="167"/>
      <c r="N119" s="167"/>
      <c r="O119" s="167"/>
      <c r="P119" s="168"/>
      <c r="Q119" s="186"/>
      <c r="R119" s="187"/>
      <c r="S119" s="41"/>
    </row>
    <row r="120" spans="1:19" ht="21.95" customHeight="1" thickBot="1">
      <c r="A120" s="70"/>
      <c r="B120" s="650"/>
      <c r="C120" s="119" t="s">
        <v>2</v>
      </c>
      <c r="D120" s="120" t="s">
        <v>4</v>
      </c>
      <c r="E120" s="174">
        <v>45287</v>
      </c>
      <c r="F120" s="175"/>
      <c r="G120" s="176"/>
      <c r="H120" s="154" t="s">
        <v>66</v>
      </c>
      <c r="I120" s="155"/>
      <c r="J120" s="156"/>
      <c r="K120" s="174" t="s">
        <v>88</v>
      </c>
      <c r="L120" s="175"/>
      <c r="M120" s="176"/>
      <c r="N120" s="154" t="s">
        <v>27</v>
      </c>
      <c r="O120" s="155"/>
      <c r="P120" s="156"/>
      <c r="Q120" s="186"/>
      <c r="R120" s="187"/>
      <c r="S120" s="41"/>
    </row>
    <row r="121" spans="1:19" ht="23.85" customHeight="1" thickBot="1">
      <c r="A121" s="70"/>
      <c r="B121" s="367"/>
      <c r="C121" s="368"/>
      <c r="D121" s="238"/>
      <c r="E121" s="661"/>
      <c r="F121" s="662"/>
      <c r="G121" s="662"/>
      <c r="H121" s="662"/>
      <c r="I121" s="662"/>
      <c r="J121" s="663"/>
      <c r="K121" s="661"/>
      <c r="L121" s="662"/>
      <c r="M121" s="662"/>
      <c r="N121" s="662"/>
      <c r="O121" s="662"/>
      <c r="P121" s="663"/>
      <c r="Q121" s="664">
        <f>SUM(E121:P121)</f>
        <v>0</v>
      </c>
      <c r="R121" s="665"/>
      <c r="S121" s="41"/>
    </row>
    <row r="122" spans="1:19" ht="9.9499999999999993" customHeight="1" thickBot="1">
      <c r="A122" s="73"/>
      <c r="B122" s="659" t="s">
        <v>12</v>
      </c>
      <c r="C122" s="659"/>
      <c r="D122" s="659"/>
      <c r="E122" s="660"/>
      <c r="F122" s="660"/>
      <c r="G122" s="660"/>
      <c r="H122" s="660"/>
      <c r="I122" s="660"/>
      <c r="J122" s="660"/>
      <c r="K122" s="124"/>
      <c r="L122" s="124"/>
      <c r="M122" s="124"/>
      <c r="N122" s="660"/>
      <c r="O122" s="660"/>
      <c r="P122" s="660"/>
      <c r="Q122" s="666"/>
      <c r="R122" s="667"/>
      <c r="S122" s="74"/>
    </row>
    <row r="123" spans="1:19" ht="21.95" customHeight="1">
      <c r="A123" s="70"/>
      <c r="B123" s="648" t="s">
        <v>13</v>
      </c>
      <c r="C123" s="378" t="s">
        <v>6</v>
      </c>
      <c r="D123" s="259"/>
      <c r="E123" s="163" t="s">
        <v>28</v>
      </c>
      <c r="F123" s="164"/>
      <c r="G123" s="164"/>
      <c r="H123" s="164"/>
      <c r="I123" s="164"/>
      <c r="J123" s="165"/>
      <c r="K123" s="163" t="s">
        <v>121</v>
      </c>
      <c r="L123" s="164"/>
      <c r="M123" s="164"/>
      <c r="N123" s="164"/>
      <c r="O123" s="164"/>
      <c r="P123" s="165"/>
      <c r="Q123" s="184" t="s">
        <v>0</v>
      </c>
      <c r="R123" s="185"/>
      <c r="S123" s="41"/>
    </row>
    <row r="124" spans="1:19" ht="21.95" customHeight="1">
      <c r="A124" s="70"/>
      <c r="B124" s="668"/>
      <c r="C124" s="398" t="s">
        <v>14</v>
      </c>
      <c r="D124" s="168"/>
      <c r="E124" s="166" t="s">
        <v>128</v>
      </c>
      <c r="F124" s="167"/>
      <c r="G124" s="167"/>
      <c r="H124" s="167"/>
      <c r="I124" s="167"/>
      <c r="J124" s="168"/>
      <c r="K124" s="166" t="s">
        <v>26</v>
      </c>
      <c r="L124" s="167"/>
      <c r="M124" s="167"/>
      <c r="N124" s="167"/>
      <c r="O124" s="167"/>
      <c r="P124" s="168"/>
      <c r="Q124" s="186"/>
      <c r="R124" s="187"/>
      <c r="S124" s="41"/>
    </row>
    <row r="125" spans="1:19" ht="21.95" customHeight="1" thickBot="1">
      <c r="A125" s="70"/>
      <c r="B125" s="669"/>
      <c r="C125" s="119" t="s">
        <v>2</v>
      </c>
      <c r="D125" s="120" t="s">
        <v>4</v>
      </c>
      <c r="E125" s="174">
        <v>45287</v>
      </c>
      <c r="F125" s="175"/>
      <c r="G125" s="176"/>
      <c r="H125" s="154" t="s">
        <v>66</v>
      </c>
      <c r="I125" s="155"/>
      <c r="J125" s="156"/>
      <c r="K125" s="174" t="s">
        <v>88</v>
      </c>
      <c r="L125" s="175"/>
      <c r="M125" s="176"/>
      <c r="N125" s="154" t="s">
        <v>27</v>
      </c>
      <c r="O125" s="155"/>
      <c r="P125" s="156"/>
      <c r="Q125" s="186"/>
      <c r="R125" s="187"/>
      <c r="S125" s="41"/>
    </row>
    <row r="126" spans="1:19" ht="23.85" customHeight="1" thickBot="1">
      <c r="A126" s="70"/>
      <c r="B126" s="367"/>
      <c r="C126" s="368"/>
      <c r="D126" s="238"/>
      <c r="E126" s="661"/>
      <c r="F126" s="662"/>
      <c r="G126" s="662"/>
      <c r="H126" s="662"/>
      <c r="I126" s="662"/>
      <c r="J126" s="663"/>
      <c r="K126" s="661"/>
      <c r="L126" s="662"/>
      <c r="M126" s="662"/>
      <c r="N126" s="662"/>
      <c r="O126" s="662"/>
      <c r="P126" s="663"/>
      <c r="Q126" s="664">
        <f>SUM(E126:P126)</f>
        <v>0</v>
      </c>
      <c r="R126" s="665"/>
      <c r="S126" s="41"/>
    </row>
    <row r="127" spans="1:19" ht="9.9499999999999993" customHeight="1" thickBot="1">
      <c r="A127" s="73"/>
      <c r="B127" s="659" t="s">
        <v>12</v>
      </c>
      <c r="C127" s="659"/>
      <c r="D127" s="659"/>
      <c r="E127" s="660"/>
      <c r="F127" s="660"/>
      <c r="G127" s="660"/>
      <c r="H127" s="660"/>
      <c r="I127" s="660"/>
      <c r="J127" s="660"/>
      <c r="K127" s="124"/>
      <c r="L127" s="124"/>
      <c r="M127" s="124"/>
      <c r="N127" s="660"/>
      <c r="O127" s="660"/>
      <c r="P127" s="660"/>
      <c r="Q127" s="666"/>
      <c r="R127" s="667"/>
      <c r="S127" s="74"/>
    </row>
    <row r="128" spans="1:19" ht="21.95" customHeight="1">
      <c r="A128" s="70"/>
      <c r="B128" s="648" t="s">
        <v>13</v>
      </c>
      <c r="C128" s="378" t="s">
        <v>6</v>
      </c>
      <c r="D128" s="259"/>
      <c r="E128" s="163" t="s">
        <v>28</v>
      </c>
      <c r="F128" s="164"/>
      <c r="G128" s="164"/>
      <c r="H128" s="164"/>
      <c r="I128" s="164"/>
      <c r="J128" s="165"/>
      <c r="K128" s="163" t="s">
        <v>121</v>
      </c>
      <c r="L128" s="164"/>
      <c r="M128" s="164"/>
      <c r="N128" s="164"/>
      <c r="O128" s="164"/>
      <c r="P128" s="165"/>
      <c r="Q128" s="184" t="s">
        <v>0</v>
      </c>
      <c r="R128" s="185"/>
      <c r="S128" s="41"/>
    </row>
    <row r="129" spans="1:20" ht="21.95" customHeight="1">
      <c r="A129" s="70"/>
      <c r="B129" s="649"/>
      <c r="C129" s="398" t="s">
        <v>14</v>
      </c>
      <c r="D129" s="168"/>
      <c r="E129" s="166" t="s">
        <v>128</v>
      </c>
      <c r="F129" s="167"/>
      <c r="G129" s="167"/>
      <c r="H129" s="167"/>
      <c r="I129" s="167"/>
      <c r="J129" s="168"/>
      <c r="K129" s="166" t="s">
        <v>26</v>
      </c>
      <c r="L129" s="167"/>
      <c r="M129" s="167"/>
      <c r="N129" s="167"/>
      <c r="O129" s="167"/>
      <c r="P129" s="168"/>
      <c r="Q129" s="186"/>
      <c r="R129" s="187"/>
      <c r="S129" s="41"/>
    </row>
    <row r="130" spans="1:20" ht="21.95" customHeight="1" thickBot="1">
      <c r="A130" s="70"/>
      <c r="B130" s="650"/>
      <c r="C130" s="119" t="s">
        <v>2</v>
      </c>
      <c r="D130" s="120" t="s">
        <v>4</v>
      </c>
      <c r="E130" s="174">
        <v>45287</v>
      </c>
      <c r="F130" s="175"/>
      <c r="G130" s="176"/>
      <c r="H130" s="154" t="s">
        <v>66</v>
      </c>
      <c r="I130" s="155"/>
      <c r="J130" s="156"/>
      <c r="K130" s="174" t="s">
        <v>88</v>
      </c>
      <c r="L130" s="175"/>
      <c r="M130" s="176"/>
      <c r="N130" s="154" t="s">
        <v>27</v>
      </c>
      <c r="O130" s="155"/>
      <c r="P130" s="156"/>
      <c r="Q130" s="186"/>
      <c r="R130" s="187"/>
      <c r="S130" s="41"/>
    </row>
    <row r="131" spans="1:20" ht="23.85" customHeight="1" thickBot="1">
      <c r="A131" s="70"/>
      <c r="B131" s="367"/>
      <c r="C131" s="368"/>
      <c r="D131" s="238"/>
      <c r="E131" s="661"/>
      <c r="F131" s="662"/>
      <c r="G131" s="662"/>
      <c r="H131" s="662"/>
      <c r="I131" s="662"/>
      <c r="J131" s="663"/>
      <c r="K131" s="661"/>
      <c r="L131" s="662"/>
      <c r="M131" s="662"/>
      <c r="N131" s="662"/>
      <c r="O131" s="662"/>
      <c r="P131" s="663"/>
      <c r="Q131" s="664">
        <f>SUM(E131:P131)</f>
        <v>0</v>
      </c>
      <c r="R131" s="665"/>
      <c r="S131" s="41"/>
    </row>
    <row r="132" spans="1:20" ht="9.9499999999999993" customHeight="1" thickBot="1">
      <c r="A132" s="73"/>
      <c r="B132" s="439" t="s">
        <v>12</v>
      </c>
      <c r="C132" s="439"/>
      <c r="D132" s="439"/>
      <c r="E132" s="173"/>
      <c r="F132" s="173"/>
      <c r="G132" s="173"/>
      <c r="H132" s="173"/>
      <c r="I132" s="173"/>
      <c r="J132" s="173"/>
      <c r="K132" s="75"/>
      <c r="L132" s="75"/>
      <c r="M132" s="75"/>
      <c r="N132" s="173"/>
      <c r="O132" s="173"/>
      <c r="P132" s="173"/>
      <c r="Q132" s="437"/>
      <c r="R132" s="438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430" t="s">
        <v>37</v>
      </c>
      <c r="M133" s="511"/>
      <c r="N133" s="511"/>
      <c r="O133" s="512"/>
      <c r="P133" s="670">
        <f>SUM(Q106,Q111,Q116,Q121,Q126,Q131)</f>
        <v>0</v>
      </c>
      <c r="Q133" s="670"/>
      <c r="R133" s="671"/>
      <c r="S133" s="41"/>
    </row>
    <row r="134" spans="1:20" ht="24.75" customHeight="1">
      <c r="A134" s="70"/>
      <c r="B134" s="125" t="s">
        <v>99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77" t="s">
        <v>84</v>
      </c>
    </row>
    <row r="136" spans="1:20" ht="22.5" customHeight="1">
      <c r="B136" s="77" t="s">
        <v>137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77" t="s">
        <v>138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77" t="s">
        <v>139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6" t="s">
        <v>85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Administrator</cp:lastModifiedBy>
  <cp:lastPrinted>2023-03-07T02:24:26Z</cp:lastPrinted>
  <dcterms:created xsi:type="dcterms:W3CDTF">2006-04-03T01:26:09Z</dcterms:created>
  <dcterms:modified xsi:type="dcterms:W3CDTF">2023-03-10T06:49:23Z</dcterms:modified>
</cp:coreProperties>
</file>